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ght4ubv-my.sharepoint.com/personal/light-4-u_light4u_io/Documents/Algemeen/Karizma Luce/R&amp;D/Karizma Photometric reports and measurements/LDT FILES/DEA DE LA LUCE/DEA AMATA/DEA AMATA XS/927/"/>
    </mc:Choice>
  </mc:AlternateContent>
  <xr:revisionPtr revIDLastSave="2" documentId="8_{DA91B8C6-C8C2-47DA-90E3-6E23BA77D262}" xr6:coauthVersionLast="47" xr6:coauthVersionMax="47" xr10:uidLastSave="{7ADF98C9-CC83-4383-B87D-C4CE18AC3074}"/>
  <bookViews>
    <workbookView xWindow="28680" yWindow="-120" windowWidth="29040" windowHeight="15840" xr2:uid="{B8A03BC5-327D-4FAC-9772-EB761DC9FD4F}"/>
  </bookViews>
  <sheets>
    <sheet name="EPREL" sheetId="1" r:id="rId1"/>
    <sheet name="Viso csv inp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D28" i="1"/>
  <c r="D31" i="1"/>
  <c r="D32" i="1"/>
  <c r="D35" i="1"/>
  <c r="D37" i="1"/>
  <c r="B136" i="1"/>
  <c r="B129" i="1"/>
  <c r="B128" i="1"/>
  <c r="B112" i="1"/>
  <c r="B96" i="1"/>
  <c r="B80" i="1"/>
  <c r="B65" i="1"/>
  <c r="B49" i="1"/>
  <c r="B34" i="1"/>
  <c r="D27" i="1"/>
  <c r="B572" i="1" s="1"/>
  <c r="B22" i="1"/>
  <c r="B21" i="1"/>
  <c r="D36" i="1"/>
  <c r="B16" i="1"/>
  <c r="D29" i="1" s="1"/>
  <c r="D30" i="1" s="1"/>
  <c r="C15" i="1"/>
  <c r="B15" i="1"/>
  <c r="B8" i="1"/>
  <c r="B7" i="1"/>
  <c r="B11" i="1"/>
  <c r="B18" i="1"/>
  <c r="A178" i="1"/>
  <c r="A228" i="1" s="1"/>
  <c r="A278" i="1" s="1"/>
  <c r="A328" i="1" s="1"/>
  <c r="A378" i="1" s="1"/>
  <c r="A428" i="1" s="1"/>
  <c r="A478" i="1" s="1"/>
  <c r="A528" i="1" s="1"/>
  <c r="A578" i="1" s="1"/>
  <c r="A78" i="1"/>
  <c r="A128" i="1" s="1"/>
  <c r="B24" i="1"/>
  <c r="B23" i="1"/>
  <c r="B14" i="1"/>
  <c r="B13" i="1"/>
  <c r="B12" i="1"/>
  <c r="B40" i="1" l="1"/>
  <c r="B56" i="1"/>
  <c r="B67" i="1"/>
  <c r="B81" i="1"/>
  <c r="B97" i="1"/>
  <c r="B113" i="1"/>
  <c r="B32" i="1"/>
  <c r="B41" i="1"/>
  <c r="B57" i="1"/>
  <c r="B72" i="1"/>
  <c r="B88" i="1"/>
  <c r="B104" i="1"/>
  <c r="B120" i="1"/>
  <c r="B33" i="1"/>
  <c r="B48" i="1"/>
  <c r="B64" i="1"/>
  <c r="B73" i="1"/>
  <c r="B89" i="1"/>
  <c r="B105" i="1"/>
  <c r="B121" i="1"/>
  <c r="B137" i="1"/>
  <c r="B6" i="1"/>
  <c r="B75" i="1"/>
  <c r="B83" i="1"/>
  <c r="B91" i="1"/>
  <c r="B99" i="1"/>
  <c r="B107" i="1"/>
  <c r="B115" i="1"/>
  <c r="B123" i="1"/>
  <c r="B131" i="1"/>
  <c r="B51" i="1"/>
  <c r="B28" i="1"/>
  <c r="B52" i="1"/>
  <c r="B68" i="1"/>
  <c r="B84" i="1"/>
  <c r="B100" i="1"/>
  <c r="B124" i="1"/>
  <c r="B132" i="1"/>
  <c r="B29" i="1"/>
  <c r="B37" i="1"/>
  <c r="B45" i="1"/>
  <c r="B53" i="1"/>
  <c r="B61" i="1"/>
  <c r="B69" i="1"/>
  <c r="B77" i="1"/>
  <c r="B85" i="1"/>
  <c r="B93" i="1"/>
  <c r="B101" i="1"/>
  <c r="B109" i="1"/>
  <c r="B117" i="1"/>
  <c r="B125" i="1"/>
  <c r="B133" i="1"/>
  <c r="B42" i="1"/>
  <c r="B58" i="1"/>
  <c r="B74" i="1"/>
  <c r="B90" i="1"/>
  <c r="B98" i="1"/>
  <c r="B106" i="1"/>
  <c r="B114" i="1"/>
  <c r="B122" i="1"/>
  <c r="B130" i="1"/>
  <c r="B35" i="1"/>
  <c r="B60" i="1"/>
  <c r="B116" i="1"/>
  <c r="B30" i="1"/>
  <c r="B38" i="1"/>
  <c r="B46" i="1"/>
  <c r="B54" i="1"/>
  <c r="B62" i="1"/>
  <c r="B70" i="1"/>
  <c r="B78" i="1"/>
  <c r="B86" i="1"/>
  <c r="B94" i="1"/>
  <c r="B102" i="1"/>
  <c r="B110" i="1"/>
  <c r="B118" i="1"/>
  <c r="B126" i="1"/>
  <c r="B134" i="1"/>
  <c r="B50" i="1"/>
  <c r="B66" i="1"/>
  <c r="B82" i="1"/>
  <c r="B43" i="1"/>
  <c r="B59" i="1"/>
  <c r="B36" i="1"/>
  <c r="B44" i="1"/>
  <c r="B76" i="1"/>
  <c r="B92" i="1"/>
  <c r="B108" i="1"/>
  <c r="B31" i="1"/>
  <c r="B39" i="1"/>
  <c r="B47" i="1"/>
  <c r="B55" i="1"/>
  <c r="B63" i="1"/>
  <c r="B71" i="1"/>
  <c r="B79" i="1"/>
  <c r="B87" i="1"/>
  <c r="B95" i="1"/>
  <c r="B103" i="1"/>
  <c r="B111" i="1"/>
  <c r="B119" i="1"/>
  <c r="B127" i="1"/>
  <c r="B135" i="1"/>
  <c r="B447" i="1"/>
  <c r="B525" i="1"/>
  <c r="B257" i="1"/>
  <c r="B297" i="1"/>
  <c r="B214" i="1"/>
  <c r="B349" i="1"/>
  <c r="B174" i="1"/>
  <c r="B398" i="1"/>
  <c r="B261" i="1"/>
  <c r="B471" i="1"/>
  <c r="B189" i="1"/>
  <c r="B472" i="1"/>
  <c r="B150" i="1"/>
  <c r="B273" i="1"/>
  <c r="B477" i="1"/>
  <c r="B157" i="1"/>
  <c r="B197" i="1"/>
  <c r="B237" i="1"/>
  <c r="B277" i="1"/>
  <c r="B319" i="1"/>
  <c r="B375" i="1"/>
  <c r="B424" i="1"/>
  <c r="B494" i="1"/>
  <c r="B552" i="1"/>
  <c r="B233" i="1"/>
  <c r="B318" i="1"/>
  <c r="B423" i="1"/>
  <c r="B551" i="1"/>
  <c r="B158" i="1"/>
  <c r="B198" i="1"/>
  <c r="B238" i="1"/>
  <c r="B278" i="1"/>
  <c r="B327" i="1"/>
  <c r="B376" i="1"/>
  <c r="B429" i="1"/>
  <c r="B495" i="1"/>
  <c r="B573" i="1"/>
  <c r="B221" i="1"/>
  <c r="B350" i="1"/>
  <c r="B526" i="1"/>
  <c r="B232" i="1"/>
  <c r="B317" i="1"/>
  <c r="B415" i="1"/>
  <c r="B367" i="1"/>
  <c r="B169" i="1"/>
  <c r="B209" i="1"/>
  <c r="B249" i="1"/>
  <c r="B289" i="1"/>
  <c r="B343" i="1"/>
  <c r="B392" i="1"/>
  <c r="B445" i="1"/>
  <c r="B503" i="1"/>
  <c r="B574" i="1"/>
  <c r="B4" i="1"/>
  <c r="B175" i="1"/>
  <c r="B301" i="1"/>
  <c r="B399" i="1"/>
  <c r="B149" i="1"/>
  <c r="B272" i="1"/>
  <c r="B366" i="1"/>
  <c r="B543" i="1"/>
  <c r="B193" i="1"/>
  <c r="B173" i="1"/>
  <c r="B213" i="1"/>
  <c r="B253" i="1"/>
  <c r="B296" i="1"/>
  <c r="B344" i="1"/>
  <c r="B397" i="1"/>
  <c r="B446" i="1"/>
  <c r="B520" i="1"/>
  <c r="B575" i="1"/>
  <c r="B478" i="1"/>
  <c r="B199" i="1"/>
  <c r="B262" i="1"/>
  <c r="B328" i="1"/>
  <c r="B381" i="1"/>
  <c r="B456" i="1"/>
  <c r="B509" i="1"/>
  <c r="B558" i="1"/>
  <c r="B143" i="1"/>
  <c r="B160" i="1"/>
  <c r="B183" i="1"/>
  <c r="B200" i="1"/>
  <c r="B223" i="1"/>
  <c r="B246" i="1"/>
  <c r="B263" i="1"/>
  <c r="B286" i="1"/>
  <c r="B303" i="1"/>
  <c r="B333" i="1"/>
  <c r="B359" i="1"/>
  <c r="B382" i="1"/>
  <c r="B408" i="1"/>
  <c r="B431" i="1"/>
  <c r="B461" i="1"/>
  <c r="B487" i="1"/>
  <c r="B510" i="1"/>
  <c r="B536" i="1"/>
  <c r="B559" i="1"/>
  <c r="B144" i="1"/>
  <c r="B161" i="1"/>
  <c r="B184" i="1"/>
  <c r="B207" i="1"/>
  <c r="B224" i="1"/>
  <c r="B247" i="1"/>
  <c r="B264" i="1"/>
  <c r="B287" i="1"/>
  <c r="B311" i="1"/>
  <c r="B334" i="1"/>
  <c r="B360" i="1"/>
  <c r="B383" i="1"/>
  <c r="B413" i="1"/>
  <c r="B439" i="1"/>
  <c r="B462" i="1"/>
  <c r="B488" i="1"/>
  <c r="B511" i="1"/>
  <c r="B541" i="1"/>
  <c r="B567" i="1"/>
  <c r="B455" i="1"/>
  <c r="B504" i="1"/>
  <c r="B527" i="1"/>
  <c r="B557" i="1"/>
  <c r="B159" i="1"/>
  <c r="B182" i="1"/>
  <c r="B222" i="1"/>
  <c r="B239" i="1"/>
  <c r="B285" i="1"/>
  <c r="B302" i="1"/>
  <c r="B351" i="1"/>
  <c r="B407" i="1"/>
  <c r="B430" i="1"/>
  <c r="B479" i="1"/>
  <c r="B535" i="1"/>
  <c r="B145" i="1"/>
  <c r="B168" i="1"/>
  <c r="B185" i="1"/>
  <c r="B208" i="1"/>
  <c r="B225" i="1"/>
  <c r="B248" i="1"/>
  <c r="B271" i="1"/>
  <c r="B288" i="1"/>
  <c r="B312" i="1"/>
  <c r="B335" i="1"/>
  <c r="B365" i="1"/>
  <c r="B391" i="1"/>
  <c r="B414" i="1"/>
  <c r="B440" i="1"/>
  <c r="B463" i="1"/>
  <c r="B493" i="1"/>
  <c r="B519" i="1"/>
  <c r="B542" i="1"/>
  <c r="B568" i="1"/>
  <c r="B151" i="1"/>
  <c r="B165" i="1"/>
  <c r="B176" i="1"/>
  <c r="B190" i="1"/>
  <c r="B201" i="1"/>
  <c r="B215" i="1"/>
  <c r="B229" i="1"/>
  <c r="B240" i="1"/>
  <c r="B254" i="1"/>
  <c r="B265" i="1"/>
  <c r="B279" i="1"/>
  <c r="B293" i="1"/>
  <c r="B304" i="1"/>
  <c r="B320" i="1"/>
  <c r="B336" i="1"/>
  <c r="B352" i="1"/>
  <c r="B368" i="1"/>
  <c r="B384" i="1"/>
  <c r="B400" i="1"/>
  <c r="B416" i="1"/>
  <c r="B432" i="1"/>
  <c r="B448" i="1"/>
  <c r="B464" i="1"/>
  <c r="B480" i="1"/>
  <c r="B496" i="1"/>
  <c r="B512" i="1"/>
  <c r="B528" i="1"/>
  <c r="B544" i="1"/>
  <c r="B560" i="1"/>
  <c r="B576" i="1"/>
  <c r="B141" i="1"/>
  <c r="B152" i="1"/>
  <c r="B166" i="1"/>
  <c r="B177" i="1"/>
  <c r="B191" i="1"/>
  <c r="B205" i="1"/>
  <c r="B216" i="1"/>
  <c r="B230" i="1"/>
  <c r="B241" i="1"/>
  <c r="B255" i="1"/>
  <c r="B269" i="1"/>
  <c r="B280" i="1"/>
  <c r="B294" i="1"/>
  <c r="B309" i="1"/>
  <c r="B325" i="1"/>
  <c r="B341" i="1"/>
  <c r="B357" i="1"/>
  <c r="B373" i="1"/>
  <c r="B389" i="1"/>
  <c r="B405" i="1"/>
  <c r="B421" i="1"/>
  <c r="B437" i="1"/>
  <c r="B453" i="1"/>
  <c r="B469" i="1"/>
  <c r="B485" i="1"/>
  <c r="B501" i="1"/>
  <c r="B517" i="1"/>
  <c r="B533" i="1"/>
  <c r="B549" i="1"/>
  <c r="B565" i="1"/>
  <c r="B142" i="1"/>
  <c r="B153" i="1"/>
  <c r="B167" i="1"/>
  <c r="B181" i="1"/>
  <c r="B192" i="1"/>
  <c r="B206" i="1"/>
  <c r="B217" i="1"/>
  <c r="B231" i="1"/>
  <c r="B245" i="1"/>
  <c r="B256" i="1"/>
  <c r="B270" i="1"/>
  <c r="B281" i="1"/>
  <c r="B295" i="1"/>
  <c r="B310" i="1"/>
  <c r="B326" i="1"/>
  <c r="B342" i="1"/>
  <c r="B358" i="1"/>
  <c r="B374" i="1"/>
  <c r="B390" i="1"/>
  <c r="B406" i="1"/>
  <c r="B422" i="1"/>
  <c r="B438" i="1"/>
  <c r="B454" i="1"/>
  <c r="B470" i="1"/>
  <c r="B486" i="1"/>
  <c r="B502" i="1"/>
  <c r="B518" i="1"/>
  <c r="B534" i="1"/>
  <c r="B550" i="1"/>
  <c r="B566" i="1"/>
  <c r="B305" i="1"/>
  <c r="B321" i="1"/>
  <c r="B337" i="1"/>
  <c r="B353" i="1"/>
  <c r="B369" i="1"/>
  <c r="B377" i="1"/>
  <c r="B393" i="1"/>
  <c r="B409" i="1"/>
  <c r="B417" i="1"/>
  <c r="B433" i="1"/>
  <c r="B441" i="1"/>
  <c r="B449" i="1"/>
  <c r="B457" i="1"/>
  <c r="B473" i="1"/>
  <c r="B481" i="1"/>
  <c r="B489" i="1"/>
  <c r="B497" i="1"/>
  <c r="B505" i="1"/>
  <c r="B513" i="1"/>
  <c r="B521" i="1"/>
  <c r="B529" i="1"/>
  <c r="B537" i="1"/>
  <c r="B545" i="1"/>
  <c r="B553" i="1"/>
  <c r="B561" i="1"/>
  <c r="B569" i="1"/>
  <c r="B577" i="1"/>
  <c r="B138" i="1"/>
  <c r="B146" i="1"/>
  <c r="B154" i="1"/>
  <c r="B162" i="1"/>
  <c r="B170" i="1"/>
  <c r="B178" i="1"/>
  <c r="B186" i="1"/>
  <c r="B194" i="1"/>
  <c r="B202" i="1"/>
  <c r="B210" i="1"/>
  <c r="B218" i="1"/>
  <c r="B226" i="1"/>
  <c r="B234" i="1"/>
  <c r="B242" i="1"/>
  <c r="B250" i="1"/>
  <c r="B258" i="1"/>
  <c r="B266" i="1"/>
  <c r="B274" i="1"/>
  <c r="B282" i="1"/>
  <c r="B290" i="1"/>
  <c r="B298" i="1"/>
  <c r="B306" i="1"/>
  <c r="B314" i="1"/>
  <c r="B322" i="1"/>
  <c r="B330" i="1"/>
  <c r="B338" i="1"/>
  <c r="B346" i="1"/>
  <c r="B354" i="1"/>
  <c r="B362" i="1"/>
  <c r="B370" i="1"/>
  <c r="B378" i="1"/>
  <c r="B386" i="1"/>
  <c r="B394" i="1"/>
  <c r="B402" i="1"/>
  <c r="B410" i="1"/>
  <c r="B418" i="1"/>
  <c r="B426" i="1"/>
  <c r="B434" i="1"/>
  <c r="B442" i="1"/>
  <c r="B450" i="1"/>
  <c r="B458" i="1"/>
  <c r="B466" i="1"/>
  <c r="B474" i="1"/>
  <c r="B482" i="1"/>
  <c r="B490" i="1"/>
  <c r="B498" i="1"/>
  <c r="B506" i="1"/>
  <c r="B514" i="1"/>
  <c r="B522" i="1"/>
  <c r="B530" i="1"/>
  <c r="B538" i="1"/>
  <c r="B546" i="1"/>
  <c r="B554" i="1"/>
  <c r="B562" i="1"/>
  <c r="B570" i="1"/>
  <c r="B578" i="1"/>
  <c r="B139" i="1"/>
  <c r="B147" i="1"/>
  <c r="B155" i="1"/>
  <c r="B163" i="1"/>
  <c r="B171" i="1"/>
  <c r="B179" i="1"/>
  <c r="B187" i="1"/>
  <c r="B195" i="1"/>
  <c r="B203" i="1"/>
  <c r="B211" i="1"/>
  <c r="B219" i="1"/>
  <c r="B227" i="1"/>
  <c r="B235" i="1"/>
  <c r="B243" i="1"/>
  <c r="B251" i="1"/>
  <c r="B259" i="1"/>
  <c r="B267" i="1"/>
  <c r="B275" i="1"/>
  <c r="B283" i="1"/>
  <c r="B291" i="1"/>
  <c r="B299" i="1"/>
  <c r="B307" i="1"/>
  <c r="B315" i="1"/>
  <c r="B323" i="1"/>
  <c r="B331" i="1"/>
  <c r="B339" i="1"/>
  <c r="B347" i="1"/>
  <c r="B355" i="1"/>
  <c r="B363" i="1"/>
  <c r="B371" i="1"/>
  <c r="B379" i="1"/>
  <c r="B387" i="1"/>
  <c r="B395" i="1"/>
  <c r="B403" i="1"/>
  <c r="B411" i="1"/>
  <c r="B419" i="1"/>
  <c r="B427" i="1"/>
  <c r="B435" i="1"/>
  <c r="B443" i="1"/>
  <c r="B451" i="1"/>
  <c r="B459" i="1"/>
  <c r="B467" i="1"/>
  <c r="B475" i="1"/>
  <c r="B483" i="1"/>
  <c r="B491" i="1"/>
  <c r="B499" i="1"/>
  <c r="B507" i="1"/>
  <c r="B515" i="1"/>
  <c r="B523" i="1"/>
  <c r="B531" i="1"/>
  <c r="B539" i="1"/>
  <c r="B547" i="1"/>
  <c r="B555" i="1"/>
  <c r="B563" i="1"/>
  <c r="B571" i="1"/>
  <c r="B313" i="1"/>
  <c r="B329" i="1"/>
  <c r="B345" i="1"/>
  <c r="B361" i="1"/>
  <c r="B385" i="1"/>
  <c r="B401" i="1"/>
  <c r="B425" i="1"/>
  <c r="B465" i="1"/>
  <c r="B140" i="1"/>
  <c r="B148" i="1"/>
  <c r="B156" i="1"/>
  <c r="B164" i="1"/>
  <c r="B172" i="1"/>
  <c r="B180" i="1"/>
  <c r="B188" i="1"/>
  <c r="B196" i="1"/>
  <c r="B204" i="1"/>
  <c r="B212" i="1"/>
  <c r="B220" i="1"/>
  <c r="B228" i="1"/>
  <c r="B236" i="1"/>
  <c r="B244" i="1"/>
  <c r="B252" i="1"/>
  <c r="B260" i="1"/>
  <c r="B268" i="1"/>
  <c r="B276" i="1"/>
  <c r="B284" i="1"/>
  <c r="B292" i="1"/>
  <c r="B300" i="1"/>
  <c r="B308" i="1"/>
  <c r="B316" i="1"/>
  <c r="B324" i="1"/>
  <c r="B332" i="1"/>
  <c r="B340" i="1"/>
  <c r="B348" i="1"/>
  <c r="B356" i="1"/>
  <c r="B364" i="1"/>
  <c r="B372" i="1"/>
  <c r="B380" i="1"/>
  <c r="B388" i="1"/>
  <c r="B396" i="1"/>
  <c r="B404" i="1"/>
  <c r="B412" i="1"/>
  <c r="B420" i="1"/>
  <c r="B428" i="1"/>
  <c r="B436" i="1"/>
  <c r="B444" i="1"/>
  <c r="B452" i="1"/>
  <c r="B460" i="1"/>
  <c r="B468" i="1"/>
  <c r="B476" i="1"/>
  <c r="B484" i="1"/>
  <c r="B492" i="1"/>
  <c r="B500" i="1"/>
  <c r="B508" i="1"/>
  <c r="B516" i="1"/>
  <c r="B524" i="1"/>
  <c r="B532" i="1"/>
  <c r="B540" i="1"/>
  <c r="B548" i="1"/>
  <c r="B556" i="1"/>
  <c r="B564" i="1"/>
  <c r="D38" i="1" l="1"/>
  <c r="D33" i="1" s="1"/>
  <c r="B5" i="1" s="1"/>
</calcChain>
</file>

<file path=xl/sharedStrings.xml><?xml version="1.0" encoding="utf-8"?>
<sst xmlns="http://schemas.openxmlformats.org/spreadsheetml/2006/main" count="834" uniqueCount="709">
  <si>
    <t>EPREL DATA</t>
  </si>
  <si>
    <t>*Data in [] brackets n/a</t>
  </si>
  <si>
    <t>Energy efficiency class</t>
  </si>
  <si>
    <t>Correlated colour temperature</t>
  </si>
  <si>
    <t>W</t>
  </si>
  <si>
    <t>Colour rendering index</t>
  </si>
  <si>
    <t>Height</t>
  </si>
  <si>
    <t>mm</t>
  </si>
  <si>
    <t>Width</t>
  </si>
  <si>
    <t>Depth</t>
  </si>
  <si>
    <t>Peak luminous intensity (cd)</t>
  </si>
  <si>
    <t>cd</t>
  </si>
  <si>
    <t>R9 colour rendering index value</t>
  </si>
  <si>
    <t>Survival factor</t>
  </si>
  <si>
    <t>[n/a]</t>
  </si>
  <si>
    <t>Lumen maintenance factor</t>
  </si>
  <si>
    <t>Colour consistency in McAdam ellipses</t>
  </si>
  <si>
    <t>Stroboscopic effect metric (SVM)</t>
  </si>
  <si>
    <t>Spectral distribution</t>
  </si>
  <si>
    <t>Wavelenght [nm]</t>
  </si>
  <si>
    <t>Non-directional or directional</t>
  </si>
  <si>
    <t>[P-sb]</t>
  </si>
  <si>
    <t>[P-net]</t>
  </si>
  <si>
    <t>Chromaticity coordinates (x,y)</t>
  </si>
  <si>
    <t>Output [W]</t>
  </si>
  <si>
    <r>
      <t>Displacement factor (cos</t>
    </r>
    <r>
      <rPr>
        <sz val="11"/>
        <color theme="1"/>
        <rFont val="Calibri"/>
        <family val="2"/>
      </rPr>
      <t>ϕ</t>
    </r>
    <r>
      <rPr>
        <sz val="11"/>
        <color theme="1"/>
        <rFont val="Calibri"/>
        <family val="2"/>
        <scheme val="minor"/>
      </rPr>
      <t>)</t>
    </r>
  </si>
  <si>
    <r>
      <t>Standby power (P</t>
    </r>
    <r>
      <rPr>
        <vertAlign val="subscript"/>
        <sz val="11"/>
        <color theme="0" tint="-0.34998626667073579"/>
        <rFont val="Calibri"/>
        <family val="2"/>
        <scheme val="minor"/>
      </rPr>
      <t>sb</t>
    </r>
    <r>
      <rPr>
        <sz val="11"/>
        <color theme="0" tint="-0.34998626667073579"/>
        <rFont val="Calibri"/>
        <family val="2"/>
        <scheme val="minor"/>
      </rPr>
      <t xml:space="preserve"> )</t>
    </r>
  </si>
  <si>
    <r>
      <t>On-mode power (P</t>
    </r>
    <r>
      <rPr>
        <vertAlign val="subscript"/>
        <sz val="11"/>
        <color theme="1"/>
        <rFont val="Calibri"/>
        <family val="2"/>
        <scheme val="minor"/>
      </rPr>
      <t>on</t>
    </r>
    <r>
      <rPr>
        <sz val="11"/>
        <color theme="1"/>
        <rFont val="Calibri"/>
        <family val="2"/>
        <scheme val="minor"/>
      </rPr>
      <t xml:space="preserve"> )</t>
    </r>
  </si>
  <si>
    <r>
      <t>Networked standby power (P</t>
    </r>
    <r>
      <rPr>
        <vertAlign val="subscript"/>
        <sz val="11"/>
        <color theme="0" tint="-0.34998626667073579"/>
        <rFont val="Calibri"/>
        <family val="2"/>
        <scheme val="minor"/>
      </rPr>
      <t>net</t>
    </r>
    <r>
      <rPr>
        <sz val="11"/>
        <color theme="0" tint="-0.34998626667073579"/>
        <rFont val="Calibri"/>
        <family val="2"/>
        <scheme val="minor"/>
      </rPr>
      <t>) for CLS</t>
    </r>
  </si>
  <si>
    <t>Flicker metric (PstLM)</t>
  </si>
  <si>
    <t>Peak</t>
  </si>
  <si>
    <t>Output:</t>
  </si>
  <si>
    <t>lm</t>
  </si>
  <si>
    <t>Peak:</t>
  </si>
  <si>
    <t>Lux@50cm:</t>
  </si>
  <si>
    <t>Lux</t>
  </si>
  <si>
    <t>Power:</t>
  </si>
  <si>
    <t>Power Factor:</t>
  </si>
  <si>
    <r>
      <t>η</t>
    </r>
    <r>
      <rPr>
        <vertAlign val="subscript"/>
        <sz val="9"/>
        <color theme="1"/>
        <rFont val="Calibri"/>
        <family val="2"/>
        <scheme val="minor"/>
      </rPr>
      <t>TM</t>
    </r>
    <r>
      <rPr>
        <sz val="9"/>
        <color theme="1"/>
        <rFont val="Calibri"/>
        <family val="2"/>
        <scheme val="minor"/>
      </rPr>
      <t xml:space="preserve"> - Efficacy</t>
    </r>
  </si>
  <si>
    <t>lm/W</t>
  </si>
  <si>
    <t>Lumen in 120 deg angles</t>
  </si>
  <si>
    <t>Lumen in 90 deg angles</t>
  </si>
  <si>
    <r>
      <t>Useful lu</t>
    </r>
    <r>
      <rPr>
        <sz val="11"/>
        <rFont val="Calibri"/>
        <family val="2"/>
        <scheme val="minor"/>
      </rPr>
      <t>minous flux (</t>
    </r>
    <r>
      <rPr>
        <sz val="11"/>
        <rFont val="Calibri"/>
        <family val="2"/>
      </rPr>
      <t>Φ</t>
    </r>
    <r>
      <rPr>
        <vertAlign val="subscript"/>
        <sz val="11"/>
        <rFont val="Calibri"/>
        <family val="2"/>
        <scheme val="minor"/>
      </rPr>
      <t>use</t>
    </r>
    <r>
      <rPr>
        <sz val="11"/>
        <rFont val="Calibri"/>
        <family val="2"/>
        <scheme val="minor"/>
      </rPr>
      <t>)</t>
    </r>
  </si>
  <si>
    <t>Beam angle</t>
  </si>
  <si>
    <t>Directionality factor</t>
  </si>
  <si>
    <t>deg</t>
  </si>
  <si>
    <t>SDCM</t>
  </si>
  <si>
    <t>°</t>
  </si>
  <si>
    <t>K</t>
  </si>
  <si>
    <t>(Right-click frame to save directly as picture min. 1024x1024 jpg file)</t>
  </si>
  <si>
    <t>Max. beam angle in degrees</t>
  </si>
  <si>
    <t>EPREL DATA;;</t>
  </si>
  <si>
    <t>*Data in [] brackets n/a;;</t>
  </si>
  <si>
    <t>;;</t>
  </si>
  <si>
    <t>Non-directional or directional:;[NDLS/DLS];</t>
  </si>
  <si>
    <t>Energy efficiency class;[A/B/C/D/E/F/G] ( b );</t>
  </si>
  <si>
    <t>Useful luminous flux (? use );[Phi- use];</t>
  </si>
  <si>
    <t>Correlated colour temperature;2786;</t>
  </si>
  <si>
    <t>On-mode power (P on );2.1;W</t>
  </si>
  <si>
    <t>Standby power (P sb );[Psb];W</t>
  </si>
  <si>
    <t>Networked standby power (P net ) for CLS;[Pnet];W</t>
  </si>
  <si>
    <t>Colour rendering index;91.3;</t>
  </si>
  <si>
    <t>Height;0;mm</t>
  </si>
  <si>
    <t>Width;0;mm</t>
  </si>
  <si>
    <t>Depth;37;mm</t>
  </si>
  <si>
    <t>Chromaticity coordinates;0.456;0.415</t>
  </si>
  <si>
    <t>Peak luminous intensity (cd);67.6;cd</t>
  </si>
  <si>
    <t>Beam angle in degrees;119.5;</t>
  </si>
  <si>
    <t>R9 colour rendering index value;53.1;</t>
  </si>
  <si>
    <t>Survival factor;[n/a];</t>
  </si>
  <si>
    <t>Lumen maintenance factor;[n/a];</t>
  </si>
  <si>
    <t>Displacement factor (cos ?1);n/a;</t>
  </si>
  <si>
    <t>Colour consistency in McAdam ellipses;n/a;</t>
  </si>
  <si>
    <t>Flicker metric (Pst LM);n/a;</t>
  </si>
  <si>
    <t>Stroboscopic effect metric (SVM);n/a;</t>
  </si>
  <si>
    <t>Lumen package;207;</t>
  </si>
  <si>
    <t>Power Factor;1.0;</t>
  </si>
  <si>
    <t>Lumen in 120 deg angles;159;</t>
  </si>
  <si>
    <t>Lumen in 90 deg angles;106;</t>
  </si>
  <si>
    <t>Spectral distribution;;</t>
  </si>
  <si>
    <t>Wavelenght [nm];Ouput [W];</t>
  </si>
  <si>
    <t>250;n/a;</t>
  </si>
  <si>
    <t>251;n/a;</t>
  </si>
  <si>
    <t>252;n/a;</t>
  </si>
  <si>
    <t>253;n/a;</t>
  </si>
  <si>
    <t>254;n/a;</t>
  </si>
  <si>
    <t>255;n/a;</t>
  </si>
  <si>
    <t>256;n/a;</t>
  </si>
  <si>
    <t>257;n/a;</t>
  </si>
  <si>
    <t>258;n/a;</t>
  </si>
  <si>
    <t>259;n/a;</t>
  </si>
  <si>
    <t>260;n/a;</t>
  </si>
  <si>
    <t>261;n/a;</t>
  </si>
  <si>
    <t>262;n/a;</t>
  </si>
  <si>
    <t>263;n/a;</t>
  </si>
  <si>
    <t>264;n/a;</t>
  </si>
  <si>
    <t>265;n/a;</t>
  </si>
  <si>
    <t>266;n/a;</t>
  </si>
  <si>
    <t>267;n/a;</t>
  </si>
  <si>
    <t>268;n/a;</t>
  </si>
  <si>
    <t>269;n/a;</t>
  </si>
  <si>
    <t>270;n/a;</t>
  </si>
  <si>
    <t>271;n/a;</t>
  </si>
  <si>
    <t>272;n/a;</t>
  </si>
  <si>
    <t>273;n/a;</t>
  </si>
  <si>
    <t>274;n/a;</t>
  </si>
  <si>
    <t>275;n/a;</t>
  </si>
  <si>
    <t>276;n/a;</t>
  </si>
  <si>
    <t>277;n/a;</t>
  </si>
  <si>
    <t>278;n/a;</t>
  </si>
  <si>
    <t>279;n/a;</t>
  </si>
  <si>
    <t>280;n/a;</t>
  </si>
  <si>
    <t>281;n/a;</t>
  </si>
  <si>
    <t>282;n/a;</t>
  </si>
  <si>
    <t>283;n/a;</t>
  </si>
  <si>
    <t>284;n/a;</t>
  </si>
  <si>
    <t>285;n/a;</t>
  </si>
  <si>
    <t>286;n/a;</t>
  </si>
  <si>
    <t>287;n/a;</t>
  </si>
  <si>
    <t>288;n/a;</t>
  </si>
  <si>
    <t>289;n/a;</t>
  </si>
  <si>
    <t>290;n/a;</t>
  </si>
  <si>
    <t>291;n/a;</t>
  </si>
  <si>
    <t>292;n/a;</t>
  </si>
  <si>
    <t>293;n/a;</t>
  </si>
  <si>
    <t>294;n/a;</t>
  </si>
  <si>
    <t>295;n/a;</t>
  </si>
  <si>
    <t>296;n/a;</t>
  </si>
  <si>
    <t>297;n/a;</t>
  </si>
  <si>
    <t>298;n/a;</t>
  </si>
  <si>
    <t>299;n/a;</t>
  </si>
  <si>
    <t>300;n/a;</t>
  </si>
  <si>
    <t>301;n/a;</t>
  </si>
  <si>
    <t>302;n/a;</t>
  </si>
  <si>
    <t>303;n/a;</t>
  </si>
  <si>
    <t>304;n/a;</t>
  </si>
  <si>
    <t>305;n/a;</t>
  </si>
  <si>
    <t>306;n/a;</t>
  </si>
  <si>
    <t>307;n/a;</t>
  </si>
  <si>
    <t>308;n/a;</t>
  </si>
  <si>
    <t>309;n/a;</t>
  </si>
  <si>
    <t>310;n/a;</t>
  </si>
  <si>
    <t>311;n/a;</t>
  </si>
  <si>
    <t>312;n/a;</t>
  </si>
  <si>
    <t>313;n/a;</t>
  </si>
  <si>
    <t>314;n/a;</t>
  </si>
  <si>
    <t>315;n/a;</t>
  </si>
  <si>
    <t>316;n/a;</t>
  </si>
  <si>
    <t>317;n/a;</t>
  </si>
  <si>
    <t>318;n/a;</t>
  </si>
  <si>
    <t>319;n/a;</t>
  </si>
  <si>
    <t>320;n/a;</t>
  </si>
  <si>
    <t>321;n/a;</t>
  </si>
  <si>
    <t>322;n/a;</t>
  </si>
  <si>
    <t>323;n/a;</t>
  </si>
  <si>
    <t>324;n/a;</t>
  </si>
  <si>
    <t>325;n/a;</t>
  </si>
  <si>
    <t>326;n/a;</t>
  </si>
  <si>
    <t>327;n/a;</t>
  </si>
  <si>
    <t>328;n/a;</t>
  </si>
  <si>
    <t>329;n/a;</t>
  </si>
  <si>
    <t>330;n/a;</t>
  </si>
  <si>
    <t>331;n/a;</t>
  </si>
  <si>
    <t>332;n/a;</t>
  </si>
  <si>
    <t>333;n/a;</t>
  </si>
  <si>
    <t>334;n/a;</t>
  </si>
  <si>
    <t>335;n/a;</t>
  </si>
  <si>
    <t>336;n/a;</t>
  </si>
  <si>
    <t>337;n/a;</t>
  </si>
  <si>
    <t>338;n/a;</t>
  </si>
  <si>
    <t>339;n/a;</t>
  </si>
  <si>
    <t>340;n/a;</t>
  </si>
  <si>
    <t>341;n/a;</t>
  </si>
  <si>
    <t>342;n/a;</t>
  </si>
  <si>
    <t>343;n/a;</t>
  </si>
  <si>
    <t>344;n/a;</t>
  </si>
  <si>
    <t>345;n/a;</t>
  </si>
  <si>
    <t>346;n/a;</t>
  </si>
  <si>
    <t>347;n/a;</t>
  </si>
  <si>
    <t>348;n/a;</t>
  </si>
  <si>
    <t>349;n/a;</t>
  </si>
  <si>
    <t>350;n/a;</t>
  </si>
  <si>
    <t>351;n/a;</t>
  </si>
  <si>
    <t>352;n/a;</t>
  </si>
  <si>
    <t>353;n/a;</t>
  </si>
  <si>
    <t>354;n/a;</t>
  </si>
  <si>
    <t>355;n/a;</t>
  </si>
  <si>
    <t>356;n/a;</t>
  </si>
  <si>
    <t>357;n/a;</t>
  </si>
  <si>
    <t>358;n/a;</t>
  </si>
  <si>
    <t>359;n/a;</t>
  </si>
  <si>
    <t>360;0.000076;</t>
  </si>
  <si>
    <t>361;0.000025;</t>
  </si>
  <si>
    <t>362;0.000018;</t>
  </si>
  <si>
    <t>363;0.000000;</t>
  </si>
  <si>
    <t>364;0.000005;</t>
  </si>
  <si>
    <t>365;0.000065;</t>
  </si>
  <si>
    <t>366;0.000006;</t>
  </si>
  <si>
    <t>367;0.000031;</t>
  </si>
  <si>
    <t>368;0.000044;</t>
  </si>
  <si>
    <t>369;0.000032;</t>
  </si>
  <si>
    <t>370;0.000012;</t>
  </si>
  <si>
    <t>371;0.000009;</t>
  </si>
  <si>
    <t>372;0.000010;</t>
  </si>
  <si>
    <t>373;0.000073;</t>
  </si>
  <si>
    <t>374;0.000000;</t>
  </si>
  <si>
    <t>375;0.000006;</t>
  </si>
  <si>
    <t>376;0.000026;</t>
  </si>
  <si>
    <t>377;0.000105;</t>
  </si>
  <si>
    <t>378;0.000014;</t>
  </si>
  <si>
    <t>379;0.000005;</t>
  </si>
  <si>
    <t>380;0.000022;</t>
  </si>
  <si>
    <t>381;0.000000;</t>
  </si>
  <si>
    <t>382;0.000006;</t>
  </si>
  <si>
    <t>383;0.000028;</t>
  </si>
  <si>
    <t>384;0.000025;</t>
  </si>
  <si>
    <t>385;0.000002;</t>
  </si>
  <si>
    <t>386;0.000001;</t>
  </si>
  <si>
    <t>387;0.000024;</t>
  </si>
  <si>
    <t>388;0.000018;</t>
  </si>
  <si>
    <t>389;0.000014;</t>
  </si>
  <si>
    <t>390;0.000024;</t>
  </si>
  <si>
    <t>391;0.000001;</t>
  </si>
  <si>
    <t>392;0.000017;</t>
  </si>
  <si>
    <t>393;0.000014;</t>
  </si>
  <si>
    <t>394;0.000015;</t>
  </si>
  <si>
    <t>395;0.000006;</t>
  </si>
  <si>
    <t>396;0.000012;</t>
  </si>
  <si>
    <t>397;0.000009;</t>
  </si>
  <si>
    <t>398;0.000048;</t>
  </si>
  <si>
    <t>399;0.000014;</t>
  </si>
  <si>
    <t>400;0.000039;</t>
  </si>
  <si>
    <t>401;0.000034;</t>
  </si>
  <si>
    <t>402;0.000021;</t>
  </si>
  <si>
    <t>403;0.000022;</t>
  </si>
  <si>
    <t>404;0.000017;</t>
  </si>
  <si>
    <t>405;0.000026;</t>
  </si>
  <si>
    <t>406;0.000033;</t>
  </si>
  <si>
    <t>407;0.000052;</t>
  </si>
  <si>
    <t>408;0.000059;</t>
  </si>
  <si>
    <t>409;0.000058;</t>
  </si>
  <si>
    <t>410;0.000047;</t>
  </si>
  <si>
    <t>411;0.000055;</t>
  </si>
  <si>
    <t>412;0.000086;</t>
  </si>
  <si>
    <t>413;0.000099;</t>
  </si>
  <si>
    <t>414;0.000090;</t>
  </si>
  <si>
    <t>415;0.000106;</t>
  </si>
  <si>
    <t>416;0.000114;</t>
  </si>
  <si>
    <t>417;0.000134;</t>
  </si>
  <si>
    <t>418;0.000145;</t>
  </si>
  <si>
    <t>419;0.000188;</t>
  </si>
  <si>
    <t>420;0.000176;</t>
  </si>
  <si>
    <t>421;0.000216;</t>
  </si>
  <si>
    <t>422;0.000238;</t>
  </si>
  <si>
    <t>423;0.000267;</t>
  </si>
  <si>
    <t>424;0.000280;</t>
  </si>
  <si>
    <t>425;0.000337;</t>
  </si>
  <si>
    <t>426;0.000383;</t>
  </si>
  <si>
    <t>427;0.000423;</t>
  </si>
  <si>
    <t>428;0.000489;</t>
  </si>
  <si>
    <t>429;0.000541;</t>
  </si>
  <si>
    <t>430;0.000593;</t>
  </si>
  <si>
    <t>431;0.000657;</t>
  </si>
  <si>
    <t>432;0.000733;</t>
  </si>
  <si>
    <t>433;0.000799;</t>
  </si>
  <si>
    <t>434;0.000892;</t>
  </si>
  <si>
    <t>435;0.000989;</t>
  </si>
  <si>
    <t>436;0.001101;</t>
  </si>
  <si>
    <t>437;0.001223;</t>
  </si>
  <si>
    <t>438;0.001335;</t>
  </si>
  <si>
    <t>439;0.001455;</t>
  </si>
  <si>
    <t>440;0.001475;</t>
  </si>
  <si>
    <t>441;0.001530;</t>
  </si>
  <si>
    <t>442;0.001533;</t>
  </si>
  <si>
    <t>443;0.001501;</t>
  </si>
  <si>
    <t>444;0.001386;</t>
  </si>
  <si>
    <t>445;0.001285;</t>
  </si>
  <si>
    <t>446;0.001166;</t>
  </si>
  <si>
    <t>447;0.001095;</t>
  </si>
  <si>
    <t>448;0.001026;</t>
  </si>
  <si>
    <t>449;0.001008;</t>
  </si>
  <si>
    <t>450;0.000963;</t>
  </si>
  <si>
    <t>451;0.000905;</t>
  </si>
  <si>
    <t>452;0.000846;</t>
  </si>
  <si>
    <t>453;0.000870;</t>
  </si>
  <si>
    <t>454;0.000816;</t>
  </si>
  <si>
    <t>455;0.000829;</t>
  </si>
  <si>
    <t>456;0.000802;</t>
  </si>
  <si>
    <t>457;0.000750;</t>
  </si>
  <si>
    <t>458;0.000757;</t>
  </si>
  <si>
    <t>459;0.000709;</t>
  </si>
  <si>
    <t>460;0.000678;</t>
  </si>
  <si>
    <t>461;0.000665;</t>
  </si>
  <si>
    <t>462;0.000635;</t>
  </si>
  <si>
    <t>463;0.000630;</t>
  </si>
  <si>
    <t>464;0.000612;</t>
  </si>
  <si>
    <t>465;0.000592;</t>
  </si>
  <si>
    <t>466;0.000614;</t>
  </si>
  <si>
    <t>467;0.000618;</t>
  </si>
  <si>
    <t>468;0.000618;</t>
  </si>
  <si>
    <t>469;0.000622;</t>
  </si>
  <si>
    <t>470;0.000661;</t>
  </si>
  <si>
    <t>471;0.000655;</t>
  </si>
  <si>
    <t>472;0.000690;</t>
  </si>
  <si>
    <t>473;0.000678;</t>
  </si>
  <si>
    <t>474;0.000724;</t>
  </si>
  <si>
    <t>475;0.000723;</t>
  </si>
  <si>
    <t>476;0.000758;</t>
  </si>
  <si>
    <t>477;0.000787;</t>
  </si>
  <si>
    <t>478;0.000803;</t>
  </si>
  <si>
    <t>479;0.000827;</t>
  </si>
  <si>
    <t>480;0.000833;</t>
  </si>
  <si>
    <t>481;0.000866;</t>
  </si>
  <si>
    <t>482;0.000919;</t>
  </si>
  <si>
    <t>483;0.000932;</t>
  </si>
  <si>
    <t>484;0.000948;</t>
  </si>
  <si>
    <t>485;0.000989;</t>
  </si>
  <si>
    <t>486;0.001024;</t>
  </si>
  <si>
    <t>487;0.001050;</t>
  </si>
  <si>
    <t>488;0.001064;</t>
  </si>
  <si>
    <t>489;0.001095;</t>
  </si>
  <si>
    <t>490;0.001150;</t>
  </si>
  <si>
    <t>491;0.001164;</t>
  </si>
  <si>
    <t>492;0.001197;</t>
  </si>
  <si>
    <t>493;0.001245;</t>
  </si>
  <si>
    <t>494;0.001270;</t>
  </si>
  <si>
    <t>495;0.001277;</t>
  </si>
  <si>
    <t>496;0.001313;</t>
  </si>
  <si>
    <t>497;0.001351;</t>
  </si>
  <si>
    <t>498;0.001378;</t>
  </si>
  <si>
    <t>499;0.001408;</t>
  </si>
  <si>
    <t>500;0.001436;</t>
  </si>
  <si>
    <t>501;0.001451;</t>
  </si>
  <si>
    <t>502;0.001473;</t>
  </si>
  <si>
    <t>503;0.001513;</t>
  </si>
  <si>
    <t>504;0.001530;</t>
  </si>
  <si>
    <t>505;0.001565;</t>
  </si>
  <si>
    <t>506;0.001595;</t>
  </si>
  <si>
    <t>507;0.001635;</t>
  </si>
  <si>
    <t>508;0.001632;</t>
  </si>
  <si>
    <t>509;0.001679;</t>
  </si>
  <si>
    <t>510;0.001701;</t>
  </si>
  <si>
    <t>511;0.001729;</t>
  </si>
  <si>
    <t>512;0.001756;</t>
  </si>
  <si>
    <t>513;0.001777;</t>
  </si>
  <si>
    <t>514;0.001801;</t>
  </si>
  <si>
    <t>515;0.001824;</t>
  </si>
  <si>
    <t>516;0.001850;</t>
  </si>
  <si>
    <t>517;0.001878;</t>
  </si>
  <si>
    <t>518;0.001909;</t>
  </si>
  <si>
    <t>519;0.001930;</t>
  </si>
  <si>
    <t>520;0.001945;</t>
  </si>
  <si>
    <t>521;0.002000;</t>
  </si>
  <si>
    <t>522;0.002009;</t>
  </si>
  <si>
    <t>523;0.002042;</t>
  </si>
  <si>
    <t>524;0.002060;</t>
  </si>
  <si>
    <t>525;0.002082;</t>
  </si>
  <si>
    <t>526;0.002125;</t>
  </si>
  <si>
    <t>527;0.002139;</t>
  </si>
  <si>
    <t>528;0.002162;</t>
  </si>
  <si>
    <t>529;0.002171;</t>
  </si>
  <si>
    <t>530;0.002212;</t>
  </si>
  <si>
    <t>531;0.002214;</t>
  </si>
  <si>
    <t>532;0.002243;</t>
  </si>
  <si>
    <t>533;0.002245;</t>
  </si>
  <si>
    <t>534;0.002278;</t>
  </si>
  <si>
    <t>535;0.002311;</t>
  </si>
  <si>
    <t>536;0.002326;</t>
  </si>
  <si>
    <t>537;0.002349;</t>
  </si>
  <si>
    <t>538;0.002371;</t>
  </si>
  <si>
    <t>539;0.002396;</t>
  </si>
  <si>
    <t>540;0.002418;</t>
  </si>
  <si>
    <t>541;0.002442;</t>
  </si>
  <si>
    <t>542;0.002461;</t>
  </si>
  <si>
    <t>543;0.002491;</t>
  </si>
  <si>
    <t>544;0.002513;</t>
  </si>
  <si>
    <t>545;0.002522;</t>
  </si>
  <si>
    <t>546;0.002556;</t>
  </si>
  <si>
    <t>547;0.002562;</t>
  </si>
  <si>
    <t>548;0.002580;</t>
  </si>
  <si>
    <t>549;0.002602;</t>
  </si>
  <si>
    <t>550;0.002616;</t>
  </si>
  <si>
    <t>551;0.002625;</t>
  </si>
  <si>
    <t>552;0.002650;</t>
  </si>
  <si>
    <t>553;0.002661;</t>
  </si>
  <si>
    <t>554;0.002681;</t>
  </si>
  <si>
    <t>555;0.002716;</t>
  </si>
  <si>
    <t>556;0.002719;</t>
  </si>
  <si>
    <t>557;0.002739;</t>
  </si>
  <si>
    <t>558;0.002766;</t>
  </si>
  <si>
    <t>559;0.002797;</t>
  </si>
  <si>
    <t>560;0.002815;</t>
  </si>
  <si>
    <t>561;0.002843;</t>
  </si>
  <si>
    <t>562;0.002865;</t>
  </si>
  <si>
    <t>563;0.002891;</t>
  </si>
  <si>
    <t>564;0.002923;</t>
  </si>
  <si>
    <t>565;0.002932;</t>
  </si>
  <si>
    <t>566;0.002953;</t>
  </si>
  <si>
    <t>567;0.002962;</t>
  </si>
  <si>
    <t>568;0.002988;</t>
  </si>
  <si>
    <t>569;0.003009;</t>
  </si>
  <si>
    <t>570;0.003028;</t>
  </si>
  <si>
    <t>571;0.003057;</t>
  </si>
  <si>
    <t>572;0.003076;</t>
  </si>
  <si>
    <t>573;0.003096;</t>
  </si>
  <si>
    <t>574;0.003124;</t>
  </si>
  <si>
    <t>575;0.003159;</t>
  </si>
  <si>
    <t>576;0.003189;</t>
  </si>
  <si>
    <t>577;0.003207;</t>
  </si>
  <si>
    <t>578;0.003244;</t>
  </si>
  <si>
    <t>579;0.003272;</t>
  </si>
  <si>
    <t>580;0.003316;</t>
  </si>
  <si>
    <t>581;0.003342;</t>
  </si>
  <si>
    <t>582;0.003383;</t>
  </si>
  <si>
    <t>583;0.003425;</t>
  </si>
  <si>
    <t>584;0.003452;</t>
  </si>
  <si>
    <t>585;0.003494;</t>
  </si>
  <si>
    <t>586;0.003522;</t>
  </si>
  <si>
    <t>587;0.003559;</t>
  </si>
  <si>
    <t>588;0.003583;</t>
  </si>
  <si>
    <t>589;0.003623;</t>
  </si>
  <si>
    <t>590;0.003671;</t>
  </si>
  <si>
    <t>591;0.003691;</t>
  </si>
  <si>
    <t>592;0.003724;</t>
  </si>
  <si>
    <t>593;0.003737;</t>
  </si>
  <si>
    <t>594;0.003782;</t>
  </si>
  <si>
    <t>595;0.003818;</t>
  </si>
  <si>
    <t>596;0.003852;</t>
  </si>
  <si>
    <t>597;0.003884;</t>
  </si>
  <si>
    <t>598;0.003906;</t>
  </si>
  <si>
    <t>599;0.003931;</t>
  </si>
  <si>
    <t>600;0.003979;</t>
  </si>
  <si>
    <t>601;0.003994;</t>
  </si>
  <si>
    <t>602;0.004042;</t>
  </si>
  <si>
    <t>603;0.004067;</t>
  </si>
  <si>
    <t>604;0.004088;</t>
  </si>
  <si>
    <t>605;0.004119;</t>
  </si>
  <si>
    <t>606;0.004156;</t>
  </si>
  <si>
    <t>607;0.004183;</t>
  </si>
  <si>
    <t>608;0.004191;</t>
  </si>
  <si>
    <t>609;0.004211;</t>
  </si>
  <si>
    <t>610;0.004235;</t>
  </si>
  <si>
    <t>611;0.004255;</t>
  </si>
  <si>
    <t>612;0.004259;</t>
  </si>
  <si>
    <t>613;0.004275;</t>
  </si>
  <si>
    <t>614;0.004285;</t>
  </si>
  <si>
    <t>615;0.004294;</t>
  </si>
  <si>
    <t>616;0.004305;</t>
  </si>
  <si>
    <t>617;0.004310;</t>
  </si>
  <si>
    <t>618;0.004314;</t>
  </si>
  <si>
    <t>619;0.004310;</t>
  </si>
  <si>
    <t>620;0.004322;</t>
  </si>
  <si>
    <t>621;0.004318;</t>
  </si>
  <si>
    <t>622;0.004296;</t>
  </si>
  <si>
    <t>623;0.004311;</t>
  </si>
  <si>
    <t>624;0.004312;</t>
  </si>
  <si>
    <t>625;0.004304;</t>
  </si>
  <si>
    <t>626;0.004316;</t>
  </si>
  <si>
    <t>627;0.004296;</t>
  </si>
  <si>
    <t>628;0.004298;</t>
  </si>
  <si>
    <t>629;0.004292;</t>
  </si>
  <si>
    <t>630;0.004266;</t>
  </si>
  <si>
    <t>631;0.004251;</t>
  </si>
  <si>
    <t>632;0.004239;</t>
  </si>
  <si>
    <t>633;0.004217;</t>
  </si>
  <si>
    <t>634;0.004215;</t>
  </si>
  <si>
    <t>635;0.004171;</t>
  </si>
  <si>
    <t>636;0.004150;</t>
  </si>
  <si>
    <t>637;0.004114;</t>
  </si>
  <si>
    <t>638;0.004091;</t>
  </si>
  <si>
    <t>639;0.004052;</t>
  </si>
  <si>
    <t>640;0.004022;</t>
  </si>
  <si>
    <t>641;0.003990;</t>
  </si>
  <si>
    <t>642;0.003948;</t>
  </si>
  <si>
    <t>643;0.003936;</t>
  </si>
  <si>
    <t>644;0.003897;</t>
  </si>
  <si>
    <t>645;0.003849;</t>
  </si>
  <si>
    <t>646;0.003814;</t>
  </si>
  <si>
    <t>647;0.003776;</t>
  </si>
  <si>
    <t>648;0.003732;</t>
  </si>
  <si>
    <t>649;0.003691;</t>
  </si>
  <si>
    <t>650;0.003635;</t>
  </si>
  <si>
    <t>651;0.003610;</t>
  </si>
  <si>
    <t>652;0.003567;</t>
  </si>
  <si>
    <t>653;0.003518;</t>
  </si>
  <si>
    <t>654;0.003469;</t>
  </si>
  <si>
    <t>655;0.003436;</t>
  </si>
  <si>
    <t>656;0.003388;</t>
  </si>
  <si>
    <t>657;0.003352;</t>
  </si>
  <si>
    <t>658;0.003313;</t>
  </si>
  <si>
    <t>659;0.003247;</t>
  </si>
  <si>
    <t>660;0.003216;</t>
  </si>
  <si>
    <t>661;0.003183;</t>
  </si>
  <si>
    <t>662;0.003118;</t>
  </si>
  <si>
    <t>663;0.003060;</t>
  </si>
  <si>
    <t>664;0.003012;</t>
  </si>
  <si>
    <t>665;0.002957;</t>
  </si>
  <si>
    <t>666;0.002910;</t>
  </si>
  <si>
    <t>667;0.002850;</t>
  </si>
  <si>
    <t>668;0.002814;</t>
  </si>
  <si>
    <t>669;0.002765;</t>
  </si>
  <si>
    <t>670;0.002712;</t>
  </si>
  <si>
    <t>671;0.002658;</t>
  </si>
  <si>
    <t>672;0.002607;</t>
  </si>
  <si>
    <t>673;0.002557;</t>
  </si>
  <si>
    <t>674;0.002508;</t>
  </si>
  <si>
    <t>675;0.002470;</t>
  </si>
  <si>
    <t>676;0.002402;</t>
  </si>
  <si>
    <t>677;0.002354;</t>
  </si>
  <si>
    <t>678;0.002297;</t>
  </si>
  <si>
    <t>679;0.002257;</t>
  </si>
  <si>
    <t>680;0.002215;</t>
  </si>
  <si>
    <t>681;0.002165;</t>
  </si>
  <si>
    <t>682;0.002132;</t>
  </si>
  <si>
    <t>683;0.002082;</t>
  </si>
  <si>
    <t>684;0.002066;</t>
  </si>
  <si>
    <t>685;0.001998;</t>
  </si>
  <si>
    <t>686;0.001981;</t>
  </si>
  <si>
    <t>687;0.001933;</t>
  </si>
  <si>
    <t>688;0.001884;</t>
  </si>
  <si>
    <t>689;0.001851;</t>
  </si>
  <si>
    <t>690;0.001800;</t>
  </si>
  <si>
    <t>691;0.001763;</t>
  </si>
  <si>
    <t>692;0.001709;</t>
  </si>
  <si>
    <t>693;0.001656;</t>
  </si>
  <si>
    <t>694;0.001628;</t>
  </si>
  <si>
    <t>695;0.001593;</t>
  </si>
  <si>
    <t>696;0.001563;</t>
  </si>
  <si>
    <t>697;0.001524;</t>
  </si>
  <si>
    <t>698;0.001468;</t>
  </si>
  <si>
    <t>699;0.001442;</t>
  </si>
  <si>
    <t>700;0.001403;</t>
  </si>
  <si>
    <t>701;0.001374;</t>
  </si>
  <si>
    <t>702;0.001331;</t>
  </si>
  <si>
    <t>703;0.001319;</t>
  </si>
  <si>
    <t>704;0.001281;</t>
  </si>
  <si>
    <t>705;0.001239;</t>
  </si>
  <si>
    <t>706;0.001214;</t>
  </si>
  <si>
    <t>707;0.001187;</t>
  </si>
  <si>
    <t>708;0.001147;</t>
  </si>
  <si>
    <t>709;0.001107;</t>
  </si>
  <si>
    <t>710;0.001077;</t>
  </si>
  <si>
    <t>711;0.001044;</t>
  </si>
  <si>
    <t>712;0.001018;</t>
  </si>
  <si>
    <t>713;0.001006;</t>
  </si>
  <si>
    <t>714;0.000983;</t>
  </si>
  <si>
    <t>715;0.000957;</t>
  </si>
  <si>
    <t>716;0.000927;</t>
  </si>
  <si>
    <t>717;0.000900;</t>
  </si>
  <si>
    <t>718;0.000870;</t>
  </si>
  <si>
    <t>719;0.000855;</t>
  </si>
  <si>
    <t>720;0.000834;</t>
  </si>
  <si>
    <t>721;0.000821;</t>
  </si>
  <si>
    <t>722;0.000788;</t>
  </si>
  <si>
    <t>723;0.000768;</t>
  </si>
  <si>
    <t>724;0.000738;</t>
  </si>
  <si>
    <t>725;0.000733;</t>
  </si>
  <si>
    <t>726;0.000718;</t>
  </si>
  <si>
    <t>727;0.000682;</t>
  </si>
  <si>
    <t>728;0.000658;</t>
  </si>
  <si>
    <t>729;0.000639;</t>
  </si>
  <si>
    <t>730;0.000623;</t>
  </si>
  <si>
    <t>731;0.000619;</t>
  </si>
  <si>
    <t>732;0.000603;</t>
  </si>
  <si>
    <t>733;0.000572;</t>
  </si>
  <si>
    <t>734;0.000554;</t>
  </si>
  <si>
    <t>735;0.000542;</t>
  </si>
  <si>
    <t>736;0.000523;</t>
  </si>
  <si>
    <t>737;0.000506;</t>
  </si>
  <si>
    <t>738;0.000504;</t>
  </si>
  <si>
    <t>739;0.000497;</t>
  </si>
  <si>
    <t>740;0.000465;</t>
  </si>
  <si>
    <t>741;0.000453;</t>
  </si>
  <si>
    <t>742;0.000430;</t>
  </si>
  <si>
    <t>743;0.000426;</t>
  </si>
  <si>
    <t>744;0.000427;</t>
  </si>
  <si>
    <t>745;0.000411;</t>
  </si>
  <si>
    <t>746;0.000398;</t>
  </si>
  <si>
    <t>747;0.000381;</t>
  </si>
  <si>
    <t>748;0.000356;</t>
  </si>
  <si>
    <t>749;0.000356;</t>
  </si>
  <si>
    <t>750;0.000345;</t>
  </si>
  <si>
    <t>751;0.000329;</t>
  </si>
  <si>
    <t>752;0.000331;</t>
  </si>
  <si>
    <t>753;0.000325;</t>
  </si>
  <si>
    <t>754;0.000310;</t>
  </si>
  <si>
    <t>755;0.000301;</t>
  </si>
  <si>
    <t>756;0.000302;</t>
  </si>
  <si>
    <t>757;0.000282;</t>
  </si>
  <si>
    <t>758;0.000267;</t>
  </si>
  <si>
    <t>759;0.000258;</t>
  </si>
  <si>
    <t>760;0.000255;</t>
  </si>
  <si>
    <t>761;0.000261;</t>
  </si>
  <si>
    <t>762;0.000244;</t>
  </si>
  <si>
    <t>763;0.000248;</t>
  </si>
  <si>
    <t>764;0.000237;</t>
  </si>
  <si>
    <t>765;0.000221;</t>
  </si>
  <si>
    <t>766;0.000233;</t>
  </si>
  <si>
    <t>767;0.000204;</t>
  </si>
  <si>
    <t>768;0.000205;</t>
  </si>
  <si>
    <t>769;0.000209;</t>
  </si>
  <si>
    <t>770;0.000193;</t>
  </si>
  <si>
    <t>771;0.000182;</t>
  </si>
  <si>
    <t>772;0.000184;</t>
  </si>
  <si>
    <t>773;0.000189;</t>
  </si>
  <si>
    <t>774;0.000183;</t>
  </si>
  <si>
    <t>775;0.000160;</t>
  </si>
  <si>
    <t>776;0.000163;</t>
  </si>
  <si>
    <t>777;0.000150;</t>
  </si>
  <si>
    <t>778;0.000159;</t>
  </si>
  <si>
    <t>779;0.000149;</t>
  </si>
  <si>
    <t>780;0.000144;</t>
  </si>
  <si>
    <t>781;0.000145;</t>
  </si>
  <si>
    <t>782;0.000147;</t>
  </si>
  <si>
    <t>783;0.000139;</t>
  </si>
  <si>
    <t>784;0.000129;</t>
  </si>
  <si>
    <t>785;0.000137;</t>
  </si>
  <si>
    <t>786;0.000119;</t>
  </si>
  <si>
    <t>787;0.000120;</t>
  </si>
  <si>
    <t>788;0.000110;</t>
  </si>
  <si>
    <t>789;0.000123;</t>
  </si>
  <si>
    <t>790;0.000127;</t>
  </si>
  <si>
    <t>791;0.000104;</t>
  </si>
  <si>
    <t>792;0.000118;</t>
  </si>
  <si>
    <t>793;0.000111;</t>
  </si>
  <si>
    <t>794;0.000112;</t>
  </si>
  <si>
    <t>795;0.000104;</t>
  </si>
  <si>
    <t>796;0.000102;</t>
  </si>
  <si>
    <t>797;0.000120;</t>
  </si>
  <si>
    <t>798;0.000099;</t>
  </si>
  <si>
    <t>799;0.000102;</t>
  </si>
  <si>
    <t>800;0.000091;</t>
  </si>
  <si>
    <t>Beam Angles;;</t>
  </si>
  <si>
    <t>C-plane;Angle;</t>
  </si>
  <si>
    <t>0;119.5;</t>
  </si>
  <si>
    <t>5;119.5;</t>
  </si>
  <si>
    <t>10;119.5;</t>
  </si>
  <si>
    <t>15;119.5;</t>
  </si>
  <si>
    <t>20;119.5;</t>
  </si>
  <si>
    <t>25;119.5;</t>
  </si>
  <si>
    <t>30;119.5;</t>
  </si>
  <si>
    <t>35;119.5;</t>
  </si>
  <si>
    <t>40;119.5;</t>
  </si>
  <si>
    <t>45;119.5;</t>
  </si>
  <si>
    <t>50;119.5;</t>
  </si>
  <si>
    <t>55;119.5;</t>
  </si>
  <si>
    <t>60;119.5;</t>
  </si>
  <si>
    <t>65;119.5;</t>
  </si>
  <si>
    <t>70;119.5;</t>
  </si>
  <si>
    <t>75;119.5;</t>
  </si>
  <si>
    <t>80;119.5;</t>
  </si>
  <si>
    <t>85;119.5;</t>
  </si>
  <si>
    <t>90;119.5;</t>
  </si>
  <si>
    <t>95;119.5;</t>
  </si>
  <si>
    <t>100;119.5;</t>
  </si>
  <si>
    <t>105;119.5;</t>
  </si>
  <si>
    <t>110;119.5;</t>
  </si>
  <si>
    <t>115;119.5;</t>
  </si>
  <si>
    <t>120;119.5;</t>
  </si>
  <si>
    <t>125;119.5;</t>
  </si>
  <si>
    <t>130;119.5;</t>
  </si>
  <si>
    <t>135;119.5;</t>
  </si>
  <si>
    <t>140;119.5;</t>
  </si>
  <si>
    <t>145;119.5;</t>
  </si>
  <si>
    <t>150;119.5;</t>
  </si>
  <si>
    <t>155;119.5;</t>
  </si>
  <si>
    <t>160;119.5;</t>
  </si>
  <si>
    <t>165;119.5;</t>
  </si>
  <si>
    <t>170;119.5;</t>
  </si>
  <si>
    <t>175;119.5;</t>
  </si>
  <si>
    <t>180;119.5;</t>
  </si>
  <si>
    <t>185;119.5;</t>
  </si>
  <si>
    <t>190;119.5;</t>
  </si>
  <si>
    <t>195;119.5;</t>
  </si>
  <si>
    <t>200;119.5;</t>
  </si>
  <si>
    <t>205;119.5;</t>
  </si>
  <si>
    <t>210;119.5;</t>
  </si>
  <si>
    <t>215;119.5;</t>
  </si>
  <si>
    <t>220;119.5;</t>
  </si>
  <si>
    <t>225;119.5;</t>
  </si>
  <si>
    <t>230;119.5;</t>
  </si>
  <si>
    <t>235;119.5;</t>
  </si>
  <si>
    <t>240;119.5;</t>
  </si>
  <si>
    <t>245;119.5;</t>
  </si>
  <si>
    <t>250;119.5;</t>
  </si>
  <si>
    <t>255;119.5;</t>
  </si>
  <si>
    <t>260;119.5;</t>
  </si>
  <si>
    <t>265;119.5;</t>
  </si>
  <si>
    <t>270;119.5;</t>
  </si>
  <si>
    <t>275;119.5;</t>
  </si>
  <si>
    <t>280;119.5;</t>
  </si>
  <si>
    <t>285;119.5;</t>
  </si>
  <si>
    <t>290;119.5;</t>
  </si>
  <si>
    <t>295;119.5;</t>
  </si>
  <si>
    <t>300;119.5;</t>
  </si>
  <si>
    <t>305;119.5;</t>
  </si>
  <si>
    <t>310;119.5;</t>
  </si>
  <si>
    <t>315;119.5;</t>
  </si>
  <si>
    <t>320;119.5;</t>
  </si>
  <si>
    <t>325;119.5;</t>
  </si>
  <si>
    <t>330;119.5;</t>
  </si>
  <si>
    <t>335;119.5;</t>
  </si>
  <si>
    <t>340;119.5;</t>
  </si>
  <si>
    <t>345;119.5;</t>
  </si>
  <si>
    <t>350;119.5;</t>
  </si>
  <si>
    <t>355;119.5;</t>
  </si>
  <si>
    <t>n/a</t>
  </si>
  <si>
    <t>Ouput [W]</t>
  </si>
  <si>
    <t>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</si>
</sst>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0" tint="-0.34998626667073579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vertAlign val="sub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left"/>
    </xf>
    <xf numFmtId="9" fontId="0" fillId="2" borderId="0" xfId="1" applyFont="1" applyFill="1" applyAlignment="1">
      <alignment horizontal="left"/>
    </xf>
    <xf numFmtId="0" fontId="4" fillId="2" borderId="0" xfId="0" applyFont="1" applyFill="1"/>
    <xf numFmtId="164" fontId="0" fillId="2" borderId="0" xfId="0" applyNumberFormat="1" applyFill="1" applyAlignment="1">
      <alignment horizontal="right"/>
    </xf>
    <xf numFmtId="2" fontId="0" fillId="2" borderId="0" xfId="0" applyNumberFormat="1" applyFill="1" applyAlignment="1">
      <alignment horizontal="right"/>
    </xf>
    <xf numFmtId="165" fontId="0" fillId="2" borderId="0" xfId="0" applyNumberFormat="1" applyFill="1" applyAlignment="1">
      <alignment horizontal="right"/>
    </xf>
    <xf numFmtId="1" fontId="0" fillId="2" borderId="0" xfId="0" applyNumberFormat="1" applyFill="1" applyAlignment="1">
      <alignment horizontal="right"/>
    </xf>
    <xf numFmtId="0" fontId="6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0000"/>
      <color rgb="FFFF6600"/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DK" sz="1100"/>
              <a:t>Spectral</a:t>
            </a:r>
            <a:r>
              <a:rPr lang="en-DK" sz="1100" baseline="0"/>
              <a:t> Power distribution</a:t>
            </a:r>
          </a:p>
        </c:rich>
      </c:tx>
      <c:layout>
        <c:manualLayout>
          <c:xMode val="edge"/>
          <c:yMode val="edge"/>
          <c:x val="0.25905004240882101"/>
          <c:y val="8.840118744698897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381325982471021"/>
          <c:y val="9.8643811533052045E-2"/>
          <c:w val="0.79925713881820748"/>
          <c:h val="0.74908895921237695"/>
        </c:manualLayout>
      </c:layout>
      <c:areaChart>
        <c:grouping val="standard"/>
        <c:varyColors val="0"/>
        <c:ser>
          <c:idx val="0"/>
          <c:order val="0"/>
          <c:tx>
            <c:strRef>
              <c:f>EPREL!$B$27</c:f>
              <c:strCache>
                <c:ptCount val="1"/>
                <c:pt idx="0">
                  <c:v>Output [W]</c:v>
                </c:pt>
              </c:strCache>
            </c:strRef>
          </c:tx>
          <c:spPr>
            <a:gradFill flip="none" rotWithShape="1">
              <a:gsLst>
                <a:gs pos="0">
                  <a:srgbClr val="7030A0"/>
                </a:gs>
                <a:gs pos="61676">
                  <a:srgbClr val="FFFF00"/>
                </a:gs>
                <a:gs pos="36000">
                  <a:srgbClr val="0000FF"/>
                </a:gs>
                <a:gs pos="71794">
                  <a:srgbClr val="FF6600"/>
                </a:gs>
                <a:gs pos="52000">
                  <a:srgbClr val="00CC00"/>
                </a:gs>
                <a:gs pos="84000">
                  <a:srgbClr val="CC0000"/>
                </a:gs>
              </a:gsLst>
              <a:lin ang="0" scaled="1"/>
              <a:tileRect/>
            </a:gradFill>
            <a:ln w="19050">
              <a:noFill/>
            </a:ln>
            <a:effectLst/>
          </c:spPr>
          <c:cat>
            <c:numRef>
              <c:f>EPREL!$A$28:$A$578</c:f>
              <c:numCache>
                <c:formatCode>General</c:formatCode>
                <c:ptCount val="551"/>
                <c:pt idx="0">
                  <c:v>250</c:v>
                </c:pt>
                <c:pt idx="50">
                  <c:v>300</c:v>
                </c:pt>
                <c:pt idx="100">
                  <c:v>350</c:v>
                </c:pt>
                <c:pt idx="150">
                  <c:v>400</c:v>
                </c:pt>
                <c:pt idx="200">
                  <c:v>450</c:v>
                </c:pt>
                <c:pt idx="250">
                  <c:v>500</c:v>
                </c:pt>
                <c:pt idx="300">
                  <c:v>550</c:v>
                </c:pt>
                <c:pt idx="350">
                  <c:v>600</c:v>
                </c:pt>
                <c:pt idx="400">
                  <c:v>650</c:v>
                </c:pt>
                <c:pt idx="450">
                  <c:v>700</c:v>
                </c:pt>
                <c:pt idx="500">
                  <c:v>750</c:v>
                </c:pt>
                <c:pt idx="550">
                  <c:v>800</c:v>
                </c:pt>
              </c:numCache>
            </c:numRef>
          </c:cat>
          <c:val>
            <c:numRef>
              <c:f>EPREL!$B$28:$B$578</c:f>
              <c:numCache>
                <c:formatCode>0%</c:formatCode>
                <c:ptCount val="5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1.7584451642757983E-2</c:v>
                </c:pt>
                <c:pt idx="111">
                  <c:v>5.7843590930124937E-3</c:v>
                </c:pt>
                <c:pt idx="112">
                  <c:v>4.1647385469689956E-3</c:v>
                </c:pt>
                <c:pt idx="113">
                  <c:v>0</c:v>
                </c:pt>
                <c:pt idx="114">
                  <c:v>1.1568718186024988E-3</c:v>
                </c:pt>
                <c:pt idx="115">
                  <c:v>1.5039333641832483E-2</c:v>
                </c:pt>
                <c:pt idx="116">
                  <c:v>1.3882461823229986E-3</c:v>
                </c:pt>
                <c:pt idx="117">
                  <c:v>7.1726052753354926E-3</c:v>
                </c:pt>
                <c:pt idx="118">
                  <c:v>1.018047200370199E-2</c:v>
                </c:pt>
                <c:pt idx="119">
                  <c:v>7.4039796390559919E-3</c:v>
                </c:pt>
                <c:pt idx="120">
                  <c:v>2.7764923646459972E-3</c:v>
                </c:pt>
                <c:pt idx="121">
                  <c:v>2.0823692734844978E-3</c:v>
                </c:pt>
                <c:pt idx="122">
                  <c:v>2.3137436372049976E-3</c:v>
                </c:pt>
                <c:pt idx="123">
                  <c:v>1.6890328551596483E-2</c:v>
                </c:pt>
                <c:pt idx="124">
                  <c:v>0</c:v>
                </c:pt>
                <c:pt idx="125">
                  <c:v>1.3882461823229986E-3</c:v>
                </c:pt>
                <c:pt idx="126">
                  <c:v>6.0157334567329931E-3</c:v>
                </c:pt>
                <c:pt idx="127">
                  <c:v>2.4294308190652474E-2</c:v>
                </c:pt>
                <c:pt idx="128">
                  <c:v>3.2392410920869964E-3</c:v>
                </c:pt>
                <c:pt idx="129">
                  <c:v>1.1568718186024988E-3</c:v>
                </c:pt>
                <c:pt idx="130">
                  <c:v>5.0902360018509948E-3</c:v>
                </c:pt>
                <c:pt idx="131">
                  <c:v>0</c:v>
                </c:pt>
                <c:pt idx="132">
                  <c:v>1.3882461823229986E-3</c:v>
                </c:pt>
                <c:pt idx="133">
                  <c:v>6.4784821841739927E-3</c:v>
                </c:pt>
                <c:pt idx="134">
                  <c:v>5.7843590930124937E-3</c:v>
                </c:pt>
                <c:pt idx="135">
                  <c:v>4.627487274409995E-4</c:v>
                </c:pt>
                <c:pt idx="136">
                  <c:v>2.3137436372049975E-4</c:v>
                </c:pt>
                <c:pt idx="137">
                  <c:v>5.5529847292919944E-3</c:v>
                </c:pt>
                <c:pt idx="138">
                  <c:v>4.1647385469689956E-3</c:v>
                </c:pt>
                <c:pt idx="139">
                  <c:v>3.2392410920869964E-3</c:v>
                </c:pt>
                <c:pt idx="140">
                  <c:v>5.5529847292919944E-3</c:v>
                </c:pt>
                <c:pt idx="141">
                  <c:v>2.3137436372049975E-4</c:v>
                </c:pt>
                <c:pt idx="142">
                  <c:v>3.9333641832484953E-3</c:v>
                </c:pt>
                <c:pt idx="143">
                  <c:v>3.2392410920869964E-3</c:v>
                </c:pt>
                <c:pt idx="144">
                  <c:v>3.4706154558074962E-3</c:v>
                </c:pt>
                <c:pt idx="145">
                  <c:v>1.3882461823229986E-3</c:v>
                </c:pt>
                <c:pt idx="146">
                  <c:v>2.7764923646459972E-3</c:v>
                </c:pt>
                <c:pt idx="147">
                  <c:v>2.0823692734844978E-3</c:v>
                </c:pt>
                <c:pt idx="148">
                  <c:v>1.1105969458583989E-2</c:v>
                </c:pt>
                <c:pt idx="149">
                  <c:v>3.2392410920869964E-3</c:v>
                </c:pt>
                <c:pt idx="150">
                  <c:v>9.023600185099491E-3</c:v>
                </c:pt>
                <c:pt idx="151">
                  <c:v>7.8667283664969907E-3</c:v>
                </c:pt>
                <c:pt idx="152">
                  <c:v>4.8588616381304945E-3</c:v>
                </c:pt>
                <c:pt idx="153">
                  <c:v>5.0902360018509948E-3</c:v>
                </c:pt>
                <c:pt idx="154">
                  <c:v>3.9333641832484953E-3</c:v>
                </c:pt>
                <c:pt idx="155">
                  <c:v>6.0157334567329931E-3</c:v>
                </c:pt>
                <c:pt idx="156">
                  <c:v>7.6353540027764922E-3</c:v>
                </c:pt>
                <c:pt idx="157">
                  <c:v>1.2031466913465986E-2</c:v>
                </c:pt>
                <c:pt idx="158">
                  <c:v>1.3651087459509485E-2</c:v>
                </c:pt>
                <c:pt idx="159">
                  <c:v>1.3419713095788986E-2</c:v>
                </c:pt>
                <c:pt idx="160">
                  <c:v>1.0874595094863488E-2</c:v>
                </c:pt>
                <c:pt idx="161">
                  <c:v>1.2725590004627486E-2</c:v>
                </c:pt>
                <c:pt idx="162">
                  <c:v>1.989819527996298E-2</c:v>
                </c:pt>
                <c:pt idx="163">
                  <c:v>2.2906062008329474E-2</c:v>
                </c:pt>
                <c:pt idx="164">
                  <c:v>2.0823692734844978E-2</c:v>
                </c:pt>
                <c:pt idx="165">
                  <c:v>2.4525682554372975E-2</c:v>
                </c:pt>
                <c:pt idx="166">
                  <c:v>2.6376677464136973E-2</c:v>
                </c:pt>
                <c:pt idx="167">
                  <c:v>3.1004164738546967E-2</c:v>
                </c:pt>
                <c:pt idx="168">
                  <c:v>3.3549282739472462E-2</c:v>
                </c:pt>
                <c:pt idx="169">
                  <c:v>4.3498380379453951E-2</c:v>
                </c:pt>
                <c:pt idx="170">
                  <c:v>4.0721888014807958E-2</c:v>
                </c:pt>
                <c:pt idx="171">
                  <c:v>4.9976862563627947E-2</c:v>
                </c:pt>
                <c:pt idx="172">
                  <c:v>5.5067098565478943E-2</c:v>
                </c:pt>
                <c:pt idx="173">
                  <c:v>6.177695511337343E-2</c:v>
                </c:pt>
                <c:pt idx="174">
                  <c:v>6.478482184173992E-2</c:v>
                </c:pt>
                <c:pt idx="175">
                  <c:v>7.7973160573808417E-2</c:v>
                </c:pt>
                <c:pt idx="176">
                  <c:v>8.8616381304951405E-2</c:v>
                </c:pt>
                <c:pt idx="177">
                  <c:v>9.7871355853771394E-2</c:v>
                </c:pt>
                <c:pt idx="178">
                  <c:v>0.11314206385932436</c:v>
                </c:pt>
                <c:pt idx="179">
                  <c:v>0.12517353077279036</c:v>
                </c:pt>
                <c:pt idx="180">
                  <c:v>0.13720499768625635</c:v>
                </c:pt>
                <c:pt idx="181">
                  <c:v>0.15201295696436834</c:v>
                </c:pt>
                <c:pt idx="182">
                  <c:v>0.16959740860712633</c:v>
                </c:pt>
                <c:pt idx="183">
                  <c:v>0.1848681166126793</c:v>
                </c:pt>
                <c:pt idx="184">
                  <c:v>0.20638593243868578</c:v>
                </c:pt>
                <c:pt idx="185">
                  <c:v>0.22882924571957428</c:v>
                </c:pt>
                <c:pt idx="186">
                  <c:v>0.2547431744562702</c:v>
                </c:pt>
                <c:pt idx="187">
                  <c:v>0.28297084683017115</c:v>
                </c:pt>
                <c:pt idx="188">
                  <c:v>0.30888477556686716</c:v>
                </c:pt>
                <c:pt idx="189">
                  <c:v>0.3366496992133271</c:v>
                </c:pt>
                <c:pt idx="190">
                  <c:v>0.34127718648773714</c:v>
                </c:pt>
                <c:pt idx="191">
                  <c:v>0.35400277649236461</c:v>
                </c:pt>
                <c:pt idx="192">
                  <c:v>0.35469689958352613</c:v>
                </c:pt>
                <c:pt idx="193">
                  <c:v>0.34729291994447009</c:v>
                </c:pt>
                <c:pt idx="194">
                  <c:v>0.32068486811661268</c:v>
                </c:pt>
                <c:pt idx="195">
                  <c:v>0.29731605738084216</c:v>
                </c:pt>
                <c:pt idx="196">
                  <c:v>0.26978250809810267</c:v>
                </c:pt>
                <c:pt idx="197">
                  <c:v>0.25335492827394723</c:v>
                </c:pt>
                <c:pt idx="198">
                  <c:v>0.23739009717723275</c:v>
                </c:pt>
                <c:pt idx="199">
                  <c:v>0.23322535863026375</c:v>
                </c:pt>
                <c:pt idx="200">
                  <c:v>0.22281351226284127</c:v>
                </c:pt>
                <c:pt idx="201">
                  <c:v>0.20939379916705228</c:v>
                </c:pt>
                <c:pt idx="202">
                  <c:v>0.19574271170754279</c:v>
                </c:pt>
                <c:pt idx="203">
                  <c:v>0.20129569643683479</c:v>
                </c:pt>
                <c:pt idx="204">
                  <c:v>0.18880148079592779</c:v>
                </c:pt>
                <c:pt idx="205">
                  <c:v>0.19180934752429429</c:v>
                </c:pt>
                <c:pt idx="206">
                  <c:v>0.18556223970384081</c:v>
                </c:pt>
                <c:pt idx="207">
                  <c:v>0.17353077279037482</c:v>
                </c:pt>
                <c:pt idx="208">
                  <c:v>0.1751503933364183</c:v>
                </c:pt>
                <c:pt idx="209">
                  <c:v>0.16404442387783433</c:v>
                </c:pt>
                <c:pt idx="210">
                  <c:v>0.15687181860249882</c:v>
                </c:pt>
                <c:pt idx="211">
                  <c:v>0.15386395187413235</c:v>
                </c:pt>
                <c:pt idx="212">
                  <c:v>0.14692272096251735</c:v>
                </c:pt>
                <c:pt idx="213">
                  <c:v>0.14576584914391486</c:v>
                </c:pt>
                <c:pt idx="214">
                  <c:v>0.14160111059694586</c:v>
                </c:pt>
                <c:pt idx="215">
                  <c:v>0.13697362332253585</c:v>
                </c:pt>
                <c:pt idx="216">
                  <c:v>0.14206385932438684</c:v>
                </c:pt>
                <c:pt idx="217">
                  <c:v>0.14298935677926883</c:v>
                </c:pt>
                <c:pt idx="218">
                  <c:v>0.14298935677926883</c:v>
                </c:pt>
                <c:pt idx="219">
                  <c:v>0.14391485423415085</c:v>
                </c:pt>
                <c:pt idx="220">
                  <c:v>0.15293845441925033</c:v>
                </c:pt>
                <c:pt idx="221">
                  <c:v>0.15155020823692733</c:v>
                </c:pt>
                <c:pt idx="222">
                  <c:v>0.15964831096714482</c:v>
                </c:pt>
                <c:pt idx="223">
                  <c:v>0.15687181860249882</c:v>
                </c:pt>
                <c:pt idx="224">
                  <c:v>0.16751503933364184</c:v>
                </c:pt>
                <c:pt idx="225">
                  <c:v>0.16728366496992134</c:v>
                </c:pt>
                <c:pt idx="226">
                  <c:v>0.1753817677001388</c:v>
                </c:pt>
                <c:pt idx="227">
                  <c:v>0.18209162424803332</c:v>
                </c:pt>
                <c:pt idx="228">
                  <c:v>0.18579361406756131</c:v>
                </c:pt>
                <c:pt idx="229">
                  <c:v>0.19134659879685331</c:v>
                </c:pt>
                <c:pt idx="230">
                  <c:v>0.19273484497917628</c:v>
                </c:pt>
                <c:pt idx="231">
                  <c:v>0.2003701989819528</c:v>
                </c:pt>
                <c:pt idx="232">
                  <c:v>0.21263304025913926</c:v>
                </c:pt>
                <c:pt idx="233">
                  <c:v>0.21564090698750576</c:v>
                </c:pt>
                <c:pt idx="234">
                  <c:v>0.21934289680703375</c:v>
                </c:pt>
                <c:pt idx="235">
                  <c:v>0.22882924571957428</c:v>
                </c:pt>
                <c:pt idx="236">
                  <c:v>0.23692734844979174</c:v>
                </c:pt>
                <c:pt idx="237">
                  <c:v>0.24294308190652472</c:v>
                </c:pt>
                <c:pt idx="238">
                  <c:v>0.24618232299861176</c:v>
                </c:pt>
                <c:pt idx="239">
                  <c:v>0.25335492827394723</c:v>
                </c:pt>
                <c:pt idx="240">
                  <c:v>0.26608051827857471</c:v>
                </c:pt>
                <c:pt idx="241">
                  <c:v>0.26931975937066172</c:v>
                </c:pt>
                <c:pt idx="242">
                  <c:v>0.2769551133734382</c:v>
                </c:pt>
                <c:pt idx="243">
                  <c:v>0.2880610828320222</c:v>
                </c:pt>
                <c:pt idx="244">
                  <c:v>0.2938454419250347</c:v>
                </c:pt>
                <c:pt idx="245">
                  <c:v>0.29546506247107818</c:v>
                </c:pt>
                <c:pt idx="246">
                  <c:v>0.30379453956501618</c:v>
                </c:pt>
                <c:pt idx="247">
                  <c:v>0.31258676538639518</c:v>
                </c:pt>
                <c:pt idx="248">
                  <c:v>0.31883387320684869</c:v>
                </c:pt>
                <c:pt idx="249">
                  <c:v>0.32577510411846367</c:v>
                </c:pt>
                <c:pt idx="250">
                  <c:v>0.33225358630263763</c:v>
                </c:pt>
                <c:pt idx="251">
                  <c:v>0.33572420175844514</c:v>
                </c:pt>
                <c:pt idx="252">
                  <c:v>0.34081443776029613</c:v>
                </c:pt>
                <c:pt idx="253">
                  <c:v>0.35006941230911615</c:v>
                </c:pt>
                <c:pt idx="254">
                  <c:v>0.35400277649236461</c:v>
                </c:pt>
                <c:pt idx="255">
                  <c:v>0.36210087922258211</c:v>
                </c:pt>
                <c:pt idx="256">
                  <c:v>0.36904211013419713</c:v>
                </c:pt>
                <c:pt idx="257">
                  <c:v>0.37829708468301709</c:v>
                </c:pt>
                <c:pt idx="258">
                  <c:v>0.37760296159185558</c:v>
                </c:pt>
                <c:pt idx="259">
                  <c:v>0.38847755668671907</c:v>
                </c:pt>
                <c:pt idx="260">
                  <c:v>0.39356779268857006</c:v>
                </c:pt>
                <c:pt idx="261">
                  <c:v>0.40004627487274408</c:v>
                </c:pt>
                <c:pt idx="262">
                  <c:v>0.40629338269319754</c:v>
                </c:pt>
                <c:pt idx="263">
                  <c:v>0.41115224433132802</c:v>
                </c:pt>
                <c:pt idx="264">
                  <c:v>0.41670522906062007</c:v>
                </c:pt>
                <c:pt idx="265">
                  <c:v>0.42202683942619157</c:v>
                </c:pt>
                <c:pt idx="266">
                  <c:v>0.42804257288292458</c:v>
                </c:pt>
                <c:pt idx="267">
                  <c:v>0.43452105506709848</c:v>
                </c:pt>
                <c:pt idx="268">
                  <c:v>0.44169366034243407</c:v>
                </c:pt>
                <c:pt idx="269">
                  <c:v>0.44655252198056455</c:v>
                </c:pt>
                <c:pt idx="270">
                  <c:v>0.45002313743637201</c:v>
                </c:pt>
                <c:pt idx="271">
                  <c:v>0.46274872744099949</c:v>
                </c:pt>
                <c:pt idx="272">
                  <c:v>0.46483109671448397</c:v>
                </c:pt>
                <c:pt idx="273">
                  <c:v>0.47246645071726051</c:v>
                </c:pt>
                <c:pt idx="274">
                  <c:v>0.47663118926422954</c:v>
                </c:pt>
                <c:pt idx="275">
                  <c:v>0.48172142526608053</c:v>
                </c:pt>
                <c:pt idx="276">
                  <c:v>0.491670522906062</c:v>
                </c:pt>
                <c:pt idx="277">
                  <c:v>0.49490976399814895</c:v>
                </c:pt>
                <c:pt idx="278">
                  <c:v>0.50023137436372045</c:v>
                </c:pt>
                <c:pt idx="279">
                  <c:v>0.50231374363720505</c:v>
                </c:pt>
                <c:pt idx="280">
                  <c:v>0.51180009254974546</c:v>
                </c:pt>
                <c:pt idx="281">
                  <c:v>0.51226284127718635</c:v>
                </c:pt>
                <c:pt idx="282">
                  <c:v>0.51897269782508104</c:v>
                </c:pt>
                <c:pt idx="283">
                  <c:v>0.51943544655252194</c:v>
                </c:pt>
                <c:pt idx="284">
                  <c:v>0.52707080055529842</c:v>
                </c:pt>
                <c:pt idx="285">
                  <c:v>0.53470615455807491</c:v>
                </c:pt>
                <c:pt idx="286">
                  <c:v>0.53817677001388242</c:v>
                </c:pt>
                <c:pt idx="287">
                  <c:v>0.54349838037945386</c:v>
                </c:pt>
                <c:pt idx="288">
                  <c:v>0.54858861638130485</c:v>
                </c:pt>
                <c:pt idx="289">
                  <c:v>0.55437297547431741</c:v>
                </c:pt>
                <c:pt idx="290">
                  <c:v>0.5594632114761684</c:v>
                </c:pt>
                <c:pt idx="291">
                  <c:v>0.5650161962054604</c:v>
                </c:pt>
                <c:pt idx="292">
                  <c:v>0.56941230911614993</c:v>
                </c:pt>
                <c:pt idx="293">
                  <c:v>0.57635354002776495</c:v>
                </c:pt>
                <c:pt idx="294">
                  <c:v>0.58144377602961583</c:v>
                </c:pt>
                <c:pt idx="295">
                  <c:v>0.58352614530310032</c:v>
                </c:pt>
                <c:pt idx="296">
                  <c:v>0.59139287366959736</c:v>
                </c:pt>
                <c:pt idx="297">
                  <c:v>0.59278111985192039</c:v>
                </c:pt>
                <c:pt idx="298">
                  <c:v>0.59694585839888936</c:v>
                </c:pt>
                <c:pt idx="299">
                  <c:v>0.60203609440074035</c:v>
                </c:pt>
                <c:pt idx="300">
                  <c:v>0.6052753354928273</c:v>
                </c:pt>
                <c:pt idx="301">
                  <c:v>0.6073577047663119</c:v>
                </c:pt>
                <c:pt idx="302">
                  <c:v>0.61314206385932435</c:v>
                </c:pt>
                <c:pt idx="303">
                  <c:v>0.61568718186024984</c:v>
                </c:pt>
                <c:pt idx="304">
                  <c:v>0.62031466913465982</c:v>
                </c:pt>
                <c:pt idx="305">
                  <c:v>0.62841277186487732</c:v>
                </c:pt>
                <c:pt idx="306">
                  <c:v>0.62910689495603889</c:v>
                </c:pt>
                <c:pt idx="307">
                  <c:v>0.63373438223044887</c:v>
                </c:pt>
                <c:pt idx="308">
                  <c:v>0.63998149005090221</c:v>
                </c:pt>
                <c:pt idx="309">
                  <c:v>0.6471540953262378</c:v>
                </c:pt>
                <c:pt idx="310">
                  <c:v>0.65131883387320677</c:v>
                </c:pt>
                <c:pt idx="311">
                  <c:v>0.65779731605738079</c:v>
                </c:pt>
                <c:pt idx="312">
                  <c:v>0.66288755205923178</c:v>
                </c:pt>
                <c:pt idx="313">
                  <c:v>0.66890328551596479</c:v>
                </c:pt>
                <c:pt idx="314">
                  <c:v>0.67630726515502071</c:v>
                </c:pt>
                <c:pt idx="315">
                  <c:v>0.67838963442850531</c:v>
                </c:pt>
                <c:pt idx="316">
                  <c:v>0.68324849606663574</c:v>
                </c:pt>
                <c:pt idx="317">
                  <c:v>0.68533086534012022</c:v>
                </c:pt>
                <c:pt idx="318">
                  <c:v>0.69134659879685334</c:v>
                </c:pt>
                <c:pt idx="319">
                  <c:v>0.69620546043498377</c:v>
                </c:pt>
                <c:pt idx="320">
                  <c:v>0.70060157334567319</c:v>
                </c:pt>
                <c:pt idx="321">
                  <c:v>0.70731142989356766</c:v>
                </c:pt>
                <c:pt idx="322">
                  <c:v>0.7117075428042573</c:v>
                </c:pt>
                <c:pt idx="323">
                  <c:v>0.71633503007866717</c:v>
                </c:pt>
                <c:pt idx="324">
                  <c:v>0.72281351226284118</c:v>
                </c:pt>
                <c:pt idx="325">
                  <c:v>0.73091161499305868</c:v>
                </c:pt>
                <c:pt idx="326">
                  <c:v>0.7378528459046737</c:v>
                </c:pt>
                <c:pt idx="327">
                  <c:v>0.74201758445164279</c:v>
                </c:pt>
                <c:pt idx="328">
                  <c:v>0.75057843590930118</c:v>
                </c:pt>
                <c:pt idx="329">
                  <c:v>0.7570569180934752</c:v>
                </c:pt>
                <c:pt idx="330">
                  <c:v>0.76723739009717717</c:v>
                </c:pt>
                <c:pt idx="331">
                  <c:v>0.77325312355391018</c:v>
                </c:pt>
                <c:pt idx="332">
                  <c:v>0.7827394724664507</c:v>
                </c:pt>
                <c:pt idx="333">
                  <c:v>0.79245719574271167</c:v>
                </c:pt>
                <c:pt idx="334">
                  <c:v>0.79870430356316524</c:v>
                </c:pt>
                <c:pt idx="335">
                  <c:v>0.80842202683942621</c:v>
                </c:pt>
                <c:pt idx="336">
                  <c:v>0.81490050902360012</c:v>
                </c:pt>
                <c:pt idx="337">
                  <c:v>0.82346136048125862</c:v>
                </c:pt>
                <c:pt idx="338">
                  <c:v>0.82901434521055062</c:v>
                </c:pt>
                <c:pt idx="339">
                  <c:v>0.83826931975937058</c:v>
                </c:pt>
                <c:pt idx="340">
                  <c:v>0.84937528921795458</c:v>
                </c:pt>
                <c:pt idx="341">
                  <c:v>0.85400277649236456</c:v>
                </c:pt>
                <c:pt idx="342">
                  <c:v>0.86163813049514104</c:v>
                </c:pt>
                <c:pt idx="343">
                  <c:v>0.86464599722350755</c:v>
                </c:pt>
                <c:pt idx="344">
                  <c:v>0.87505784359093008</c:v>
                </c:pt>
                <c:pt idx="345">
                  <c:v>0.88338732068486814</c:v>
                </c:pt>
                <c:pt idx="346">
                  <c:v>0.89125404905136507</c:v>
                </c:pt>
                <c:pt idx="347">
                  <c:v>0.898658028690421</c:v>
                </c:pt>
                <c:pt idx="348">
                  <c:v>0.9037482646922721</c:v>
                </c:pt>
                <c:pt idx="349">
                  <c:v>0.90953262378528443</c:v>
                </c:pt>
                <c:pt idx="350">
                  <c:v>0.92063859324386854</c:v>
                </c:pt>
                <c:pt idx="351">
                  <c:v>0.92410920869967605</c:v>
                </c:pt>
                <c:pt idx="352">
                  <c:v>0.93521517815825994</c:v>
                </c:pt>
                <c:pt idx="353">
                  <c:v>0.94099953725127261</c:v>
                </c:pt>
                <c:pt idx="354">
                  <c:v>0.94585839888940293</c:v>
                </c:pt>
                <c:pt idx="355">
                  <c:v>0.95303100416473852</c:v>
                </c:pt>
                <c:pt idx="356">
                  <c:v>0.96159185562239691</c:v>
                </c:pt>
                <c:pt idx="357">
                  <c:v>0.96783896344285048</c:v>
                </c:pt>
                <c:pt idx="358">
                  <c:v>0.96968995835261451</c:v>
                </c:pt>
                <c:pt idx="359">
                  <c:v>0.97431744562702449</c:v>
                </c:pt>
                <c:pt idx="360">
                  <c:v>0.97987043035631649</c:v>
                </c:pt>
                <c:pt idx="361">
                  <c:v>0.98449791763072647</c:v>
                </c:pt>
                <c:pt idx="362">
                  <c:v>0.98542341508560838</c:v>
                </c:pt>
                <c:pt idx="363">
                  <c:v>0.98912540490513645</c:v>
                </c:pt>
                <c:pt idx="364">
                  <c:v>0.99143914854234139</c:v>
                </c:pt>
                <c:pt idx="365">
                  <c:v>0.99352151781582598</c:v>
                </c:pt>
                <c:pt idx="366">
                  <c:v>0.99606663581675137</c:v>
                </c:pt>
                <c:pt idx="367">
                  <c:v>0.99722350763535383</c:v>
                </c:pt>
                <c:pt idx="368">
                  <c:v>0.99814900509023596</c:v>
                </c:pt>
                <c:pt idx="369">
                  <c:v>0.99722350763535383</c:v>
                </c:pt>
                <c:pt idx="370">
                  <c:v>1</c:v>
                </c:pt>
                <c:pt idx="371">
                  <c:v>0.99907450254511787</c:v>
                </c:pt>
                <c:pt idx="372">
                  <c:v>0.99398426654326699</c:v>
                </c:pt>
                <c:pt idx="373">
                  <c:v>0.99745488199907439</c:v>
                </c:pt>
                <c:pt idx="374">
                  <c:v>0.99768625636279484</c:v>
                </c:pt>
                <c:pt idx="375">
                  <c:v>0.99583526145303081</c:v>
                </c:pt>
                <c:pt idx="376">
                  <c:v>0.99861175381767697</c:v>
                </c:pt>
                <c:pt idx="377">
                  <c:v>0.99398426654326699</c:v>
                </c:pt>
                <c:pt idx="378">
                  <c:v>0.99444701527070789</c:v>
                </c:pt>
                <c:pt idx="379">
                  <c:v>0.99305876908838486</c:v>
                </c:pt>
                <c:pt idx="380">
                  <c:v>0.98704303563165185</c:v>
                </c:pt>
                <c:pt idx="381">
                  <c:v>0.98357242017584434</c:v>
                </c:pt>
                <c:pt idx="382">
                  <c:v>0.9807959278111984</c:v>
                </c:pt>
                <c:pt idx="383">
                  <c:v>0.97570569180934752</c:v>
                </c:pt>
                <c:pt idx="384">
                  <c:v>0.9752429430819064</c:v>
                </c:pt>
                <c:pt idx="385">
                  <c:v>0.96506247107820453</c:v>
                </c:pt>
                <c:pt idx="386">
                  <c:v>0.96020360944007399</c:v>
                </c:pt>
                <c:pt idx="387">
                  <c:v>0.95187413234613594</c:v>
                </c:pt>
                <c:pt idx="388">
                  <c:v>0.9465525219805645</c:v>
                </c:pt>
                <c:pt idx="389">
                  <c:v>0.93752892179546499</c:v>
                </c:pt>
                <c:pt idx="390">
                  <c:v>0.93058769088385007</c:v>
                </c:pt>
                <c:pt idx="391">
                  <c:v>0.92318371124479393</c:v>
                </c:pt>
                <c:pt idx="392">
                  <c:v>0.91346598796853307</c:v>
                </c:pt>
                <c:pt idx="393">
                  <c:v>0.91068949560388712</c:v>
                </c:pt>
                <c:pt idx="394">
                  <c:v>0.9016658954187875</c:v>
                </c:pt>
                <c:pt idx="395">
                  <c:v>0.8905599259602035</c:v>
                </c:pt>
                <c:pt idx="396">
                  <c:v>0.88246182322998612</c:v>
                </c:pt>
                <c:pt idx="397">
                  <c:v>0.87366959740860706</c:v>
                </c:pt>
                <c:pt idx="398">
                  <c:v>0.86348912540490508</c:v>
                </c:pt>
                <c:pt idx="399">
                  <c:v>0.85400277649236456</c:v>
                </c:pt>
                <c:pt idx="400">
                  <c:v>0.84104581212401663</c:v>
                </c:pt>
                <c:pt idx="401">
                  <c:v>0.83526145303100408</c:v>
                </c:pt>
                <c:pt idx="402">
                  <c:v>0.82531235539102255</c:v>
                </c:pt>
                <c:pt idx="403">
                  <c:v>0.8139750115687181</c:v>
                </c:pt>
                <c:pt idx="404">
                  <c:v>0.80263766774641365</c:v>
                </c:pt>
                <c:pt idx="405">
                  <c:v>0.79500231374363706</c:v>
                </c:pt>
                <c:pt idx="406">
                  <c:v>0.78389634428505317</c:v>
                </c:pt>
                <c:pt idx="407">
                  <c:v>0.77556686719111512</c:v>
                </c:pt>
                <c:pt idx="408">
                  <c:v>0.76654326700601572</c:v>
                </c:pt>
                <c:pt idx="409">
                  <c:v>0.75127255900046264</c:v>
                </c:pt>
                <c:pt idx="410">
                  <c:v>0.74409995372512727</c:v>
                </c:pt>
                <c:pt idx="411">
                  <c:v>0.73646459972235068</c:v>
                </c:pt>
                <c:pt idx="412">
                  <c:v>0.72142526608051827</c:v>
                </c:pt>
                <c:pt idx="413">
                  <c:v>0.70800555298472923</c:v>
                </c:pt>
                <c:pt idx="414">
                  <c:v>0.69689958352614523</c:v>
                </c:pt>
                <c:pt idx="415">
                  <c:v>0.68417399352151775</c:v>
                </c:pt>
                <c:pt idx="416">
                  <c:v>0.67329939842665421</c:v>
                </c:pt>
                <c:pt idx="417">
                  <c:v>0.65941693660342426</c:v>
                </c:pt>
                <c:pt idx="418">
                  <c:v>0.65108745950948632</c:v>
                </c:pt>
                <c:pt idx="419">
                  <c:v>0.63975011568718188</c:v>
                </c:pt>
                <c:pt idx="420">
                  <c:v>0.6274872744099953</c:v>
                </c:pt>
                <c:pt idx="421">
                  <c:v>0.61499305876908839</c:v>
                </c:pt>
                <c:pt idx="422">
                  <c:v>0.60319296621934282</c:v>
                </c:pt>
                <c:pt idx="423">
                  <c:v>0.59162424803331781</c:v>
                </c:pt>
                <c:pt idx="424">
                  <c:v>0.58028690421101337</c:v>
                </c:pt>
                <c:pt idx="425">
                  <c:v>0.57149467838963441</c:v>
                </c:pt>
                <c:pt idx="426">
                  <c:v>0.55576122165664044</c:v>
                </c:pt>
                <c:pt idx="427">
                  <c:v>0.54465525219805644</c:v>
                </c:pt>
                <c:pt idx="428">
                  <c:v>0.53146691346598796</c:v>
                </c:pt>
                <c:pt idx="429">
                  <c:v>0.52221193891716788</c:v>
                </c:pt>
                <c:pt idx="430">
                  <c:v>0.51249421564090691</c:v>
                </c:pt>
                <c:pt idx="431">
                  <c:v>0.50092549745488191</c:v>
                </c:pt>
                <c:pt idx="432">
                  <c:v>0.49329014345210553</c:v>
                </c:pt>
                <c:pt idx="433">
                  <c:v>0.48172142526608053</c:v>
                </c:pt>
                <c:pt idx="434">
                  <c:v>0.47801943544655251</c:v>
                </c:pt>
                <c:pt idx="435">
                  <c:v>0.46228597871355853</c:v>
                </c:pt>
                <c:pt idx="436">
                  <c:v>0.45835261453031001</c:v>
                </c:pt>
                <c:pt idx="437">
                  <c:v>0.44724664507172601</c:v>
                </c:pt>
                <c:pt idx="438">
                  <c:v>0.43590930124942157</c:v>
                </c:pt>
                <c:pt idx="439">
                  <c:v>0.42827394724664503</c:v>
                </c:pt>
                <c:pt idx="440">
                  <c:v>0.41647385469689951</c:v>
                </c:pt>
                <c:pt idx="441">
                  <c:v>0.40791300323924107</c:v>
                </c:pt>
                <c:pt idx="442">
                  <c:v>0.3954187875983341</c:v>
                </c:pt>
                <c:pt idx="443">
                  <c:v>0.38315594632114758</c:v>
                </c:pt>
                <c:pt idx="444">
                  <c:v>0.37667746413697362</c:v>
                </c:pt>
                <c:pt idx="445">
                  <c:v>0.36857936140675612</c:v>
                </c:pt>
                <c:pt idx="446">
                  <c:v>0.3616381304951411</c:v>
                </c:pt>
                <c:pt idx="447">
                  <c:v>0.35261453031004164</c:v>
                </c:pt>
                <c:pt idx="448">
                  <c:v>0.33965756594169361</c:v>
                </c:pt>
                <c:pt idx="449">
                  <c:v>0.3336418324849606</c:v>
                </c:pt>
                <c:pt idx="450">
                  <c:v>0.32461823229986114</c:v>
                </c:pt>
                <c:pt idx="451">
                  <c:v>0.31790837575196668</c:v>
                </c:pt>
                <c:pt idx="452">
                  <c:v>0.30795927811198515</c:v>
                </c:pt>
                <c:pt idx="453">
                  <c:v>0.3051827857473392</c:v>
                </c:pt>
                <c:pt idx="454">
                  <c:v>0.2963905599259602</c:v>
                </c:pt>
                <c:pt idx="455">
                  <c:v>0.28667283664969923</c:v>
                </c:pt>
                <c:pt idx="456">
                  <c:v>0.28088847755668672</c:v>
                </c:pt>
                <c:pt idx="457">
                  <c:v>0.27464136973623321</c:v>
                </c:pt>
                <c:pt idx="458">
                  <c:v>0.26538639518741319</c:v>
                </c:pt>
                <c:pt idx="459">
                  <c:v>0.25613142063859318</c:v>
                </c:pt>
                <c:pt idx="460">
                  <c:v>0.24919018972697823</c:v>
                </c:pt>
                <c:pt idx="461">
                  <c:v>0.24155483572420175</c:v>
                </c:pt>
                <c:pt idx="462">
                  <c:v>0.23553910226746874</c:v>
                </c:pt>
                <c:pt idx="463">
                  <c:v>0.23276260990282274</c:v>
                </c:pt>
                <c:pt idx="464">
                  <c:v>0.22744099953725125</c:v>
                </c:pt>
                <c:pt idx="465">
                  <c:v>0.22142526608051824</c:v>
                </c:pt>
                <c:pt idx="466">
                  <c:v>0.21448403516890327</c:v>
                </c:pt>
                <c:pt idx="467">
                  <c:v>0.20823692734844976</c:v>
                </c:pt>
                <c:pt idx="468">
                  <c:v>0.20129569643683479</c:v>
                </c:pt>
                <c:pt idx="469">
                  <c:v>0.19782508098102727</c:v>
                </c:pt>
                <c:pt idx="470">
                  <c:v>0.19296621934289679</c:v>
                </c:pt>
                <c:pt idx="471">
                  <c:v>0.18995835261453028</c:v>
                </c:pt>
                <c:pt idx="472">
                  <c:v>0.1823229986117538</c:v>
                </c:pt>
                <c:pt idx="473">
                  <c:v>0.17769551133734382</c:v>
                </c:pt>
                <c:pt idx="474">
                  <c:v>0.17075428042572882</c:v>
                </c:pt>
                <c:pt idx="475">
                  <c:v>0.16959740860712633</c:v>
                </c:pt>
                <c:pt idx="476">
                  <c:v>0.16612679315131881</c:v>
                </c:pt>
                <c:pt idx="477">
                  <c:v>0.15779731605738082</c:v>
                </c:pt>
                <c:pt idx="478">
                  <c:v>0.15224433132808882</c:v>
                </c:pt>
                <c:pt idx="479">
                  <c:v>0.14784821841739934</c:v>
                </c:pt>
                <c:pt idx="480">
                  <c:v>0.14414622859787132</c:v>
                </c:pt>
                <c:pt idx="481">
                  <c:v>0.14322073114298933</c:v>
                </c:pt>
                <c:pt idx="482">
                  <c:v>0.13951874132346134</c:v>
                </c:pt>
                <c:pt idx="483">
                  <c:v>0.13234613604812587</c:v>
                </c:pt>
                <c:pt idx="484">
                  <c:v>0.12818139750115687</c:v>
                </c:pt>
                <c:pt idx="485">
                  <c:v>0.12540490513651084</c:v>
                </c:pt>
                <c:pt idx="486">
                  <c:v>0.12100879222582138</c:v>
                </c:pt>
                <c:pt idx="487">
                  <c:v>0.11707542804257288</c:v>
                </c:pt>
                <c:pt idx="488">
                  <c:v>0.11661267931513188</c:v>
                </c:pt>
                <c:pt idx="489">
                  <c:v>0.11499305876908839</c:v>
                </c:pt>
                <c:pt idx="490">
                  <c:v>0.10758907913003239</c:v>
                </c:pt>
                <c:pt idx="491">
                  <c:v>0.10481258676538639</c:v>
                </c:pt>
                <c:pt idx="492">
                  <c:v>9.9490976399814884E-2</c:v>
                </c:pt>
                <c:pt idx="493">
                  <c:v>9.8565478944932894E-2</c:v>
                </c:pt>
                <c:pt idx="494">
                  <c:v>9.8796853308653398E-2</c:v>
                </c:pt>
                <c:pt idx="495">
                  <c:v>9.5094863489125395E-2</c:v>
                </c:pt>
                <c:pt idx="496">
                  <c:v>9.2086996760758905E-2</c:v>
                </c:pt>
                <c:pt idx="497">
                  <c:v>8.815363257751041E-2</c:v>
                </c:pt>
                <c:pt idx="498">
                  <c:v>8.2369273484497907E-2</c:v>
                </c:pt>
                <c:pt idx="499">
                  <c:v>8.2369273484497907E-2</c:v>
                </c:pt>
                <c:pt idx="500">
                  <c:v>7.9824155483572412E-2</c:v>
                </c:pt>
                <c:pt idx="501">
                  <c:v>7.6122165664044408E-2</c:v>
                </c:pt>
                <c:pt idx="502">
                  <c:v>7.6584914391485417E-2</c:v>
                </c:pt>
                <c:pt idx="503">
                  <c:v>7.5196668209162418E-2</c:v>
                </c:pt>
                <c:pt idx="504">
                  <c:v>7.1726052753354919E-2</c:v>
                </c:pt>
                <c:pt idx="505">
                  <c:v>6.9643683479870419E-2</c:v>
                </c:pt>
                <c:pt idx="506">
                  <c:v>6.9875057843590924E-2</c:v>
                </c:pt>
                <c:pt idx="507">
                  <c:v>6.5247570569180929E-2</c:v>
                </c:pt>
                <c:pt idx="508">
                  <c:v>6.177695511337343E-2</c:v>
                </c:pt>
                <c:pt idx="509">
                  <c:v>5.9694585839888931E-2</c:v>
                </c:pt>
                <c:pt idx="510">
                  <c:v>5.9000462748727438E-2</c:v>
                </c:pt>
                <c:pt idx="511">
                  <c:v>6.0388708931050437E-2</c:v>
                </c:pt>
                <c:pt idx="512">
                  <c:v>5.6455344747801936E-2</c:v>
                </c:pt>
                <c:pt idx="513">
                  <c:v>5.738084220268394E-2</c:v>
                </c:pt>
                <c:pt idx="514">
                  <c:v>5.4835724201758439E-2</c:v>
                </c:pt>
                <c:pt idx="515">
                  <c:v>5.1133734382230449E-2</c:v>
                </c:pt>
                <c:pt idx="516">
                  <c:v>5.3910226746876441E-2</c:v>
                </c:pt>
                <c:pt idx="517">
                  <c:v>4.7200370198981947E-2</c:v>
                </c:pt>
                <c:pt idx="518">
                  <c:v>4.7431744562702445E-2</c:v>
                </c:pt>
                <c:pt idx="519">
                  <c:v>4.8357242017584449E-2</c:v>
                </c:pt>
                <c:pt idx="520">
                  <c:v>4.4655252198056453E-2</c:v>
                </c:pt>
                <c:pt idx="521">
                  <c:v>4.2110134197130958E-2</c:v>
                </c:pt>
                <c:pt idx="522">
                  <c:v>4.2572882924571953E-2</c:v>
                </c:pt>
                <c:pt idx="523">
                  <c:v>4.3729754743174455E-2</c:v>
                </c:pt>
                <c:pt idx="524">
                  <c:v>4.2341508560851455E-2</c:v>
                </c:pt>
                <c:pt idx="525">
                  <c:v>3.7019898195279961E-2</c:v>
                </c:pt>
                <c:pt idx="526">
                  <c:v>3.7714021286441461E-2</c:v>
                </c:pt>
                <c:pt idx="527">
                  <c:v>3.4706154558074957E-2</c:v>
                </c:pt>
                <c:pt idx="528">
                  <c:v>3.6788523831559457E-2</c:v>
                </c:pt>
                <c:pt idx="529">
                  <c:v>3.447478019435446E-2</c:v>
                </c:pt>
                <c:pt idx="530">
                  <c:v>3.3317908375751965E-2</c:v>
                </c:pt>
                <c:pt idx="531">
                  <c:v>3.3549282739472462E-2</c:v>
                </c:pt>
                <c:pt idx="532">
                  <c:v>3.4012031466913464E-2</c:v>
                </c:pt>
                <c:pt idx="533">
                  <c:v>3.2161036557149462E-2</c:v>
                </c:pt>
                <c:pt idx="534">
                  <c:v>2.9847292919944465E-2</c:v>
                </c:pt>
                <c:pt idx="535">
                  <c:v>3.1698287829708467E-2</c:v>
                </c:pt>
                <c:pt idx="536">
                  <c:v>2.7533549282739472E-2</c:v>
                </c:pt>
                <c:pt idx="537">
                  <c:v>2.7764923646459969E-2</c:v>
                </c:pt>
                <c:pt idx="538">
                  <c:v>2.5451180009254972E-2</c:v>
                </c:pt>
                <c:pt idx="539">
                  <c:v>2.8459046737621473E-2</c:v>
                </c:pt>
                <c:pt idx="540">
                  <c:v>2.9384544192503467E-2</c:v>
                </c:pt>
                <c:pt idx="541">
                  <c:v>2.4062933826931972E-2</c:v>
                </c:pt>
                <c:pt idx="542">
                  <c:v>2.7302174919018971E-2</c:v>
                </c:pt>
                <c:pt idx="543">
                  <c:v>2.5682554372975473E-2</c:v>
                </c:pt>
                <c:pt idx="544">
                  <c:v>2.5913928736695971E-2</c:v>
                </c:pt>
                <c:pt idx="545">
                  <c:v>2.4062933826931972E-2</c:v>
                </c:pt>
                <c:pt idx="546">
                  <c:v>2.3600185099490974E-2</c:v>
                </c:pt>
                <c:pt idx="547">
                  <c:v>2.7764923646459969E-2</c:v>
                </c:pt>
                <c:pt idx="548">
                  <c:v>2.2906062008329474E-2</c:v>
                </c:pt>
                <c:pt idx="549">
                  <c:v>2.3600185099490974E-2</c:v>
                </c:pt>
                <c:pt idx="550">
                  <c:v>2.1055067098565479E-2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4-465A-9CA9-483185E13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66448"/>
        <c:axId val="151971024"/>
      </c:areaChart>
      <c:catAx>
        <c:axId val="15196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[nm]</a:t>
                </a:r>
              </a:p>
            </c:rich>
          </c:tx>
          <c:layout>
            <c:manualLayout>
              <c:xMode val="edge"/>
              <c:yMode val="edge"/>
              <c:x val="0.42036638537271448"/>
              <c:y val="0.92317018284106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71024"/>
        <c:crosses val="autoZero"/>
        <c:auto val="1"/>
        <c:lblAlgn val="ctr"/>
        <c:lblOffset val="100"/>
        <c:tickMarkSkip val="50"/>
        <c:noMultiLvlLbl val="0"/>
      </c:catAx>
      <c:valAx>
        <c:axId val="151971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Output [</a:t>
                </a:r>
                <a:r>
                  <a:rPr lang="en-DK"/>
                  <a:t>% of peak</a:t>
                </a:r>
                <a:r>
                  <a:rPr lang="en-US"/>
                  <a:t>]</a:t>
                </a:r>
              </a:p>
            </c:rich>
          </c:tx>
          <c:layout>
            <c:manualLayout>
              <c:xMode val="edge"/>
              <c:yMode val="edge"/>
              <c:x val="8.9310829817158925E-3"/>
              <c:y val="0.36072362869198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664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3</xdr:row>
      <xdr:rowOff>9525</xdr:rowOff>
    </xdr:from>
    <xdr:to>
      <xdr:col>8</xdr:col>
      <xdr:colOff>539475</xdr:colOff>
      <xdr:row>19</xdr:row>
      <xdr:rowOff>86085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BB1809-FE63-4D8D-8B84-1C2306C2D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10838-0AE7-4A79-9629-1E01ED288D7A}">
  <sheetPr>
    <pageSetUpPr fitToPage="1"/>
  </sheetPr>
  <dimension ref="A1:E578"/>
  <sheetViews>
    <sheetView tabSelected="1" workbookViewId="0">
      <selection activeCell="B7" sqref="B7"/>
    </sheetView>
  </sheetViews>
  <sheetFormatPr defaultColWidth="9.140625" defaultRowHeight="15" x14ac:dyDescent="0.25"/>
  <cols>
    <col min="1" max="1" width="38.85546875" style="5" bestFit="1" customWidth="1"/>
    <col min="2" max="2" width="27.7109375" style="4" customWidth="1"/>
    <col min="3" max="13" width="9.140625" style="5"/>
    <col min="14" max="14" width="13.28515625" style="5" bestFit="1" customWidth="1"/>
    <col min="15" max="16384" width="9.140625" style="5"/>
  </cols>
  <sheetData>
    <row r="1" spans="1:3" s="1" customFormat="1" ht="21" x14ac:dyDescent="0.35">
      <c r="A1" s="1" t="s">
        <v>0</v>
      </c>
      <c r="B1" s="2"/>
    </row>
    <row r="2" spans="1:3" x14ac:dyDescent="0.25">
      <c r="A2" s="3" t="s">
        <v>1</v>
      </c>
    </row>
    <row r="4" spans="1:3" x14ac:dyDescent="0.25">
      <c r="A4" s="5" t="s">
        <v>20</v>
      </c>
      <c r="B4" s="4" t="str">
        <f>IF(D35/D28 &gt; 0.8, "Directional - DLS", "Non-Directional - NDLS")</f>
        <v>Non-Directional - NDLS</v>
      </c>
    </row>
    <row r="5" spans="1:3" x14ac:dyDescent="0.25">
      <c r="A5" s="5" t="s">
        <v>2</v>
      </c>
      <c r="B5" s="4" t="str">
        <f>IF(D33&gt;=210,"A",IF(D33&gt;=185,"B",IF(D33&gt;=160,"C",IF(D33&gt;=135,"D",IF(D33&gt;=110,"E",IF(D33&gt;=85,"F","G"))))))</f>
        <v>F</v>
      </c>
    </row>
    <row r="6" spans="1:3" ht="18" x14ac:dyDescent="0.35">
      <c r="A6" s="5" t="s">
        <v>42</v>
      </c>
      <c r="B6" s="4">
        <f>IF(D35/D28 &lt; 0.8,D28,IF(D36&gt;=90,D35,D37))</f>
        <v>207</v>
      </c>
      <c r="C6" s="5" t="s">
        <v>32</v>
      </c>
    </row>
    <row r="7" spans="1:3" x14ac:dyDescent="0.25">
      <c r="A7" s="5" t="s">
        <v>3</v>
      </c>
      <c r="B7" s="4">
        <f>MROUND('Viso csv input'!B7,100)</f>
        <v>2800</v>
      </c>
      <c r="C7" s="5" t="s">
        <v>48</v>
      </c>
    </row>
    <row r="8" spans="1:3" ht="18" x14ac:dyDescent="0.35">
      <c r="A8" s="5" t="s">
        <v>27</v>
      </c>
      <c r="B8" s="13">
        <f>ROUND('Viso csv input'!B8,1)</f>
        <v>2.1</v>
      </c>
      <c r="C8" s="5" t="s">
        <v>4</v>
      </c>
    </row>
    <row r="9" spans="1:3" ht="18" x14ac:dyDescent="0.35">
      <c r="A9" s="6" t="s">
        <v>26</v>
      </c>
      <c r="B9" s="7" t="s">
        <v>21</v>
      </c>
      <c r="C9" s="5" t="s">
        <v>4</v>
      </c>
    </row>
    <row r="10" spans="1:3" ht="18" x14ac:dyDescent="0.35">
      <c r="A10" s="6" t="s">
        <v>28</v>
      </c>
      <c r="B10" s="7" t="s">
        <v>22</v>
      </c>
      <c r="C10" s="5" t="s">
        <v>4</v>
      </c>
    </row>
    <row r="11" spans="1:3" x14ac:dyDescent="0.25">
      <c r="A11" s="5" t="s">
        <v>5</v>
      </c>
      <c r="B11" s="4">
        <f>ROUND('Viso csv input'!B11,0)</f>
        <v>91</v>
      </c>
    </row>
    <row r="12" spans="1:3" x14ac:dyDescent="0.25">
      <c r="A12" s="5" t="s">
        <v>6</v>
      </c>
      <c r="B12" s="4">
        <f>'Viso csv input'!B12</f>
        <v>0</v>
      </c>
      <c r="C12" s="5" t="s">
        <v>7</v>
      </c>
    </row>
    <row r="13" spans="1:3" x14ac:dyDescent="0.25">
      <c r="A13" s="5" t="s">
        <v>8</v>
      </c>
      <c r="B13" s="4">
        <f>'Viso csv input'!B13</f>
        <v>0</v>
      </c>
      <c r="C13" s="5" t="s">
        <v>7</v>
      </c>
    </row>
    <row r="14" spans="1:3" x14ac:dyDescent="0.25">
      <c r="A14" s="5" t="s">
        <v>9</v>
      </c>
      <c r="B14" s="4">
        <f>'Viso csv input'!B14</f>
        <v>37</v>
      </c>
      <c r="C14" s="5" t="s">
        <v>7</v>
      </c>
    </row>
    <row r="15" spans="1:3" x14ac:dyDescent="0.25">
      <c r="A15" s="5" t="s">
        <v>23</v>
      </c>
      <c r="B15" s="11">
        <f>ROUND('Viso csv input'!B15,3)</f>
        <v>0.45600000000000002</v>
      </c>
      <c r="C15" s="11">
        <f>ROUND('Viso csv input'!C15,3)</f>
        <v>0.41499999999999998</v>
      </c>
    </row>
    <row r="16" spans="1:3" x14ac:dyDescent="0.25">
      <c r="A16" s="5" t="s">
        <v>10</v>
      </c>
      <c r="B16" s="4">
        <f>ROUND('Viso csv input'!B16,0)</f>
        <v>68</v>
      </c>
      <c r="C16" s="5" t="s">
        <v>11</v>
      </c>
    </row>
    <row r="17" spans="1:5" x14ac:dyDescent="0.25">
      <c r="A17" s="5" t="s">
        <v>50</v>
      </c>
      <c r="B17" s="4">
        <f>MAX('Viso csv input'!B589:B660)</f>
        <v>119.5</v>
      </c>
      <c r="C17" s="15" t="s">
        <v>47</v>
      </c>
    </row>
    <row r="18" spans="1:5" x14ac:dyDescent="0.25">
      <c r="A18" s="5" t="s">
        <v>12</v>
      </c>
      <c r="B18" s="4">
        <f>ROUND('Viso csv input'!B18,0)</f>
        <v>53</v>
      </c>
    </row>
    <row r="19" spans="1:5" x14ac:dyDescent="0.25">
      <c r="A19" s="6" t="s">
        <v>13</v>
      </c>
      <c r="B19" s="7" t="s">
        <v>14</v>
      </c>
    </row>
    <row r="20" spans="1:5" x14ac:dyDescent="0.25">
      <c r="A20" s="6" t="s">
        <v>15</v>
      </c>
      <c r="B20" s="7" t="s">
        <v>14</v>
      </c>
    </row>
    <row r="21" spans="1:5" x14ac:dyDescent="0.25">
      <c r="A21" s="5" t="s">
        <v>25</v>
      </c>
      <c r="B21" s="12">
        <f>ROUND('Viso csv input'!B21,2)</f>
        <v>0</v>
      </c>
      <c r="E21" s="10" t="s">
        <v>49</v>
      </c>
    </row>
    <row r="22" spans="1:5" x14ac:dyDescent="0.25">
      <c r="A22" s="5" t="s">
        <v>16</v>
      </c>
      <c r="B22" s="14">
        <f>ROUND('Viso csv input'!B22,0)</f>
        <v>3</v>
      </c>
      <c r="C22" s="5" t="s">
        <v>46</v>
      </c>
    </row>
    <row r="23" spans="1:5" x14ac:dyDescent="0.25">
      <c r="A23" s="5" t="s">
        <v>29</v>
      </c>
      <c r="B23" s="4">
        <f>'Viso csv input'!B23</f>
        <v>0</v>
      </c>
    </row>
    <row r="24" spans="1:5" x14ac:dyDescent="0.25">
      <c r="A24" s="5" t="s">
        <v>17</v>
      </c>
      <c r="B24" s="4">
        <f>'Viso csv input'!B24</f>
        <v>0</v>
      </c>
    </row>
    <row r="26" spans="1:5" x14ac:dyDescent="0.25">
      <c r="A26" s="5" t="s">
        <v>18</v>
      </c>
    </row>
    <row r="27" spans="1:5" x14ac:dyDescent="0.25">
      <c r="A27" s="4" t="s">
        <v>19</v>
      </c>
      <c r="B27" s="8" t="s">
        <v>24</v>
      </c>
      <c r="C27" s="5" t="s">
        <v>30</v>
      </c>
      <c r="D27">
        <f>MAX('Viso csv input'!B34:B584)</f>
        <v>4.3220000000000003E-3</v>
      </c>
      <c r="E27" s="5" t="s">
        <v>4</v>
      </c>
    </row>
    <row r="28" spans="1:5" x14ac:dyDescent="0.25">
      <c r="A28" s="5">
        <v>250</v>
      </c>
      <c r="B28" s="9">
        <f>IF('Viso csv input'!B34="n/a",0,'Viso csv input'!B34/EPREL!$D$27)</f>
        <v>0</v>
      </c>
      <c r="C28" s="5" t="s">
        <v>31</v>
      </c>
      <c r="D28" s="5">
        <f>'Viso csv input'!B26</f>
        <v>207</v>
      </c>
      <c r="E28" s="5" t="s">
        <v>32</v>
      </c>
    </row>
    <row r="29" spans="1:5" x14ac:dyDescent="0.25">
      <c r="B29" s="9">
        <f>IF('Viso csv input'!B35="n/a",0,'Viso csv input'!B35/EPREL!$D$27)</f>
        <v>0</v>
      </c>
      <c r="C29" s="5" t="s">
        <v>33</v>
      </c>
      <c r="D29" s="5">
        <f>B16</f>
        <v>68</v>
      </c>
      <c r="E29" s="5" t="s">
        <v>11</v>
      </c>
    </row>
    <row r="30" spans="1:5" x14ac:dyDescent="0.25">
      <c r="B30" s="9">
        <f>IF('Viso csv input'!B36="n/a",0,'Viso csv input'!B36/EPREL!$D$27)</f>
        <v>0</v>
      </c>
      <c r="C30" s="5" t="s">
        <v>34</v>
      </c>
      <c r="D30" s="5">
        <f>D29/(0.5*0.5)</f>
        <v>272</v>
      </c>
      <c r="E30" s="5" t="s">
        <v>35</v>
      </c>
    </row>
    <row r="31" spans="1:5" x14ac:dyDescent="0.25">
      <c r="B31" s="9">
        <f>IF('Viso csv input'!B37="n/a",0,'Viso csv input'!B37/EPREL!$D$27)</f>
        <v>0</v>
      </c>
      <c r="C31" s="5" t="s">
        <v>36</v>
      </c>
      <c r="D31" s="5">
        <f>'Viso csv input'!B8</f>
        <v>2.1</v>
      </c>
      <c r="E31" s="5" t="s">
        <v>4</v>
      </c>
    </row>
    <row r="32" spans="1:5" x14ac:dyDescent="0.25">
      <c r="B32" s="9">
        <f>IF('Viso csv input'!B38="n/a",0,'Viso csv input'!B38/EPREL!$D$27)</f>
        <v>0</v>
      </c>
      <c r="C32" s="5" t="s">
        <v>37</v>
      </c>
      <c r="D32" s="5">
        <f>'Viso csv input'!B27</f>
        <v>1</v>
      </c>
    </row>
    <row r="33" spans="2:5" x14ac:dyDescent="0.25">
      <c r="B33" s="9">
        <f>IF('Viso csv input'!B39="n/a",0,'Viso csv input'!B39/EPREL!$D$27)</f>
        <v>0</v>
      </c>
      <c r="C33" s="5" t="s">
        <v>38</v>
      </c>
      <c r="D33" s="5">
        <f>B6/D31*D38</f>
        <v>98.571428571428569</v>
      </c>
      <c r="E33" s="5" t="s">
        <v>39</v>
      </c>
    </row>
    <row r="34" spans="2:5" x14ac:dyDescent="0.25">
      <c r="B34" s="9">
        <f>IF('Viso csv input'!B40="n/a",0,'Viso csv input'!B40/EPREL!$D$27)</f>
        <v>0</v>
      </c>
    </row>
    <row r="35" spans="2:5" x14ac:dyDescent="0.25">
      <c r="B35" s="9">
        <f>IF('Viso csv input'!B41="n/a",0,'Viso csv input'!B41/EPREL!$D$27)</f>
        <v>0</v>
      </c>
      <c r="C35" t="s">
        <v>40</v>
      </c>
      <c r="D35" s="5">
        <f>'Viso csv input'!B28</f>
        <v>159</v>
      </c>
      <c r="E35" s="5" t="s">
        <v>32</v>
      </c>
    </row>
    <row r="36" spans="2:5" x14ac:dyDescent="0.25">
      <c r="B36" s="9">
        <f>IF('Viso csv input'!B42="n/a",0,'Viso csv input'!B42/EPREL!$D$27)</f>
        <v>0</v>
      </c>
      <c r="C36" s="5" t="s">
        <v>43</v>
      </c>
      <c r="D36" s="5">
        <f>B17</f>
        <v>119.5</v>
      </c>
      <c r="E36" s="5" t="s">
        <v>45</v>
      </c>
    </row>
    <row r="37" spans="2:5" x14ac:dyDescent="0.25">
      <c r="B37" s="9">
        <f>IF('Viso csv input'!B43="n/a",0,'Viso csv input'!B43/EPREL!$D$27)</f>
        <v>0</v>
      </c>
      <c r="C37" t="s">
        <v>41</v>
      </c>
      <c r="D37" s="5">
        <f>'Viso csv input'!B29</f>
        <v>106</v>
      </c>
      <c r="E37" s="5" t="s">
        <v>32</v>
      </c>
    </row>
    <row r="38" spans="2:5" x14ac:dyDescent="0.25">
      <c r="B38" s="9">
        <f>IF('Viso csv input'!B44="n/a",0,'Viso csv input'!B44/EPREL!$D$27)</f>
        <v>0</v>
      </c>
      <c r="C38" s="5" t="s">
        <v>44</v>
      </c>
      <c r="D38" s="5">
        <f>IF(B4="Directional - DLS",1.176,1)</f>
        <v>1</v>
      </c>
    </row>
    <row r="39" spans="2:5" x14ac:dyDescent="0.25">
      <c r="B39" s="9">
        <f>IF('Viso csv input'!B45="n/a",0,'Viso csv input'!B45/EPREL!$D$27)</f>
        <v>0</v>
      </c>
    </row>
    <row r="40" spans="2:5" x14ac:dyDescent="0.25">
      <c r="B40" s="9">
        <f>IF('Viso csv input'!B46="n/a",0,'Viso csv input'!B46/EPREL!$D$27)</f>
        <v>0</v>
      </c>
    </row>
    <row r="41" spans="2:5" x14ac:dyDescent="0.25">
      <c r="B41" s="9">
        <f>IF('Viso csv input'!B47="n/a",0,'Viso csv input'!B47/EPREL!$D$27)</f>
        <v>0</v>
      </c>
    </row>
    <row r="42" spans="2:5" x14ac:dyDescent="0.25">
      <c r="B42" s="9">
        <f>IF('Viso csv input'!B48="n/a",0,'Viso csv input'!B48/EPREL!$D$27)</f>
        <v>0</v>
      </c>
    </row>
    <row r="43" spans="2:5" x14ac:dyDescent="0.25">
      <c r="B43" s="9">
        <f>IF('Viso csv input'!B49="n/a",0,'Viso csv input'!B49/EPREL!$D$27)</f>
        <v>0</v>
      </c>
    </row>
    <row r="44" spans="2:5" x14ac:dyDescent="0.25">
      <c r="B44" s="9">
        <f>IF('Viso csv input'!B50="n/a",0,'Viso csv input'!B50/EPREL!$D$27)</f>
        <v>0</v>
      </c>
    </row>
    <row r="45" spans="2:5" x14ac:dyDescent="0.25">
      <c r="B45" s="9">
        <f>IF('Viso csv input'!B51="n/a",0,'Viso csv input'!B51/EPREL!$D$27)</f>
        <v>0</v>
      </c>
    </row>
    <row r="46" spans="2:5" x14ac:dyDescent="0.25">
      <c r="B46" s="9">
        <f>IF('Viso csv input'!B52="n/a",0,'Viso csv input'!B52/EPREL!$D$27)</f>
        <v>0</v>
      </c>
    </row>
    <row r="47" spans="2:5" x14ac:dyDescent="0.25">
      <c r="B47" s="9">
        <f>IF('Viso csv input'!B53="n/a",0,'Viso csv input'!B53/EPREL!$D$27)</f>
        <v>0</v>
      </c>
    </row>
    <row r="48" spans="2:5" x14ac:dyDescent="0.25">
      <c r="B48" s="9">
        <f>IF('Viso csv input'!B54="n/a",0,'Viso csv input'!B54/EPREL!$D$27)</f>
        <v>0</v>
      </c>
    </row>
    <row r="49" spans="2:2" x14ac:dyDescent="0.25">
      <c r="B49" s="9">
        <f>IF('Viso csv input'!B55="n/a",0,'Viso csv input'!B55/EPREL!$D$27)</f>
        <v>0</v>
      </c>
    </row>
    <row r="50" spans="2:2" x14ac:dyDescent="0.25">
      <c r="B50" s="9">
        <f>IF('Viso csv input'!B56="n/a",0,'Viso csv input'!B56/EPREL!$D$27)</f>
        <v>0</v>
      </c>
    </row>
    <row r="51" spans="2:2" x14ac:dyDescent="0.25">
      <c r="B51" s="9">
        <f>IF('Viso csv input'!B57="n/a",0,'Viso csv input'!B57/EPREL!$D$27)</f>
        <v>0</v>
      </c>
    </row>
    <row r="52" spans="2:2" x14ac:dyDescent="0.25">
      <c r="B52" s="9">
        <f>IF('Viso csv input'!B58="n/a",0,'Viso csv input'!B58/EPREL!$D$27)</f>
        <v>0</v>
      </c>
    </row>
    <row r="53" spans="2:2" x14ac:dyDescent="0.25">
      <c r="B53" s="9">
        <f>IF('Viso csv input'!B59="n/a",0,'Viso csv input'!B59/EPREL!$D$27)</f>
        <v>0</v>
      </c>
    </row>
    <row r="54" spans="2:2" x14ac:dyDescent="0.25">
      <c r="B54" s="9">
        <f>IF('Viso csv input'!B60="n/a",0,'Viso csv input'!B60/EPREL!$D$27)</f>
        <v>0</v>
      </c>
    </row>
    <row r="55" spans="2:2" x14ac:dyDescent="0.25">
      <c r="B55" s="9">
        <f>IF('Viso csv input'!B61="n/a",0,'Viso csv input'!B61/EPREL!$D$27)</f>
        <v>0</v>
      </c>
    </row>
    <row r="56" spans="2:2" x14ac:dyDescent="0.25">
      <c r="B56" s="9">
        <f>IF('Viso csv input'!B62="n/a",0,'Viso csv input'!B62/EPREL!$D$27)</f>
        <v>0</v>
      </c>
    </row>
    <row r="57" spans="2:2" x14ac:dyDescent="0.25">
      <c r="B57" s="9">
        <f>IF('Viso csv input'!B63="n/a",0,'Viso csv input'!B63/EPREL!$D$27)</f>
        <v>0</v>
      </c>
    </row>
    <row r="58" spans="2:2" x14ac:dyDescent="0.25">
      <c r="B58" s="9">
        <f>IF('Viso csv input'!B64="n/a",0,'Viso csv input'!B64/EPREL!$D$27)</f>
        <v>0</v>
      </c>
    </row>
    <row r="59" spans="2:2" x14ac:dyDescent="0.25">
      <c r="B59" s="9">
        <f>IF('Viso csv input'!B65="n/a",0,'Viso csv input'!B65/EPREL!$D$27)</f>
        <v>0</v>
      </c>
    </row>
    <row r="60" spans="2:2" x14ac:dyDescent="0.25">
      <c r="B60" s="9">
        <f>IF('Viso csv input'!B66="n/a",0,'Viso csv input'!B66/EPREL!$D$27)</f>
        <v>0</v>
      </c>
    </row>
    <row r="61" spans="2:2" x14ac:dyDescent="0.25">
      <c r="B61" s="9">
        <f>IF('Viso csv input'!B67="n/a",0,'Viso csv input'!B67/EPREL!$D$27)</f>
        <v>0</v>
      </c>
    </row>
    <row r="62" spans="2:2" x14ac:dyDescent="0.25">
      <c r="B62" s="9">
        <f>IF('Viso csv input'!B68="n/a",0,'Viso csv input'!B68/EPREL!$D$27)</f>
        <v>0</v>
      </c>
    </row>
    <row r="63" spans="2:2" x14ac:dyDescent="0.25">
      <c r="B63" s="9">
        <f>IF('Viso csv input'!B69="n/a",0,'Viso csv input'!B69/EPREL!$D$27)</f>
        <v>0</v>
      </c>
    </row>
    <row r="64" spans="2:2" x14ac:dyDescent="0.25">
      <c r="B64" s="9">
        <f>IF('Viso csv input'!B70="n/a",0,'Viso csv input'!B70/EPREL!$D$27)</f>
        <v>0</v>
      </c>
    </row>
    <row r="65" spans="1:2" x14ac:dyDescent="0.25">
      <c r="B65" s="9">
        <f>IF('Viso csv input'!B71="n/a",0,'Viso csv input'!B71/EPREL!$D$27)</f>
        <v>0</v>
      </c>
    </row>
    <row r="66" spans="1:2" x14ac:dyDescent="0.25">
      <c r="B66" s="9">
        <f>IF('Viso csv input'!B72="n/a",0,'Viso csv input'!B72/EPREL!$D$27)</f>
        <v>0</v>
      </c>
    </row>
    <row r="67" spans="1:2" x14ac:dyDescent="0.25">
      <c r="B67" s="9">
        <f>IF('Viso csv input'!B73="n/a",0,'Viso csv input'!B73/EPREL!$D$27)</f>
        <v>0</v>
      </c>
    </row>
    <row r="68" spans="1:2" x14ac:dyDescent="0.25">
      <c r="B68" s="9">
        <f>IF('Viso csv input'!B74="n/a",0,'Viso csv input'!B74/EPREL!$D$27)</f>
        <v>0</v>
      </c>
    </row>
    <row r="69" spans="1:2" x14ac:dyDescent="0.25">
      <c r="B69" s="9">
        <f>IF('Viso csv input'!B75="n/a",0,'Viso csv input'!B75/EPREL!$D$27)</f>
        <v>0</v>
      </c>
    </row>
    <row r="70" spans="1:2" x14ac:dyDescent="0.25">
      <c r="B70" s="9">
        <f>IF('Viso csv input'!B76="n/a",0,'Viso csv input'!B76/EPREL!$D$27)</f>
        <v>0</v>
      </c>
    </row>
    <row r="71" spans="1:2" x14ac:dyDescent="0.25">
      <c r="B71" s="9">
        <f>IF('Viso csv input'!B77="n/a",0,'Viso csv input'!B77/EPREL!$D$27)</f>
        <v>0</v>
      </c>
    </row>
    <row r="72" spans="1:2" x14ac:dyDescent="0.25">
      <c r="B72" s="9">
        <f>IF('Viso csv input'!B78="n/a",0,'Viso csv input'!B78/EPREL!$D$27)</f>
        <v>0</v>
      </c>
    </row>
    <row r="73" spans="1:2" x14ac:dyDescent="0.25">
      <c r="B73" s="9">
        <f>IF('Viso csv input'!B79="n/a",0,'Viso csv input'!B79/EPREL!$D$27)</f>
        <v>0</v>
      </c>
    </row>
    <row r="74" spans="1:2" x14ac:dyDescent="0.25">
      <c r="B74" s="9">
        <f>IF('Viso csv input'!B80="n/a",0,'Viso csv input'!B80/EPREL!$D$27)</f>
        <v>0</v>
      </c>
    </row>
    <row r="75" spans="1:2" x14ac:dyDescent="0.25">
      <c r="B75" s="9">
        <f>IF('Viso csv input'!B81="n/a",0,'Viso csv input'!B81/EPREL!$D$27)</f>
        <v>0</v>
      </c>
    </row>
    <row r="76" spans="1:2" x14ac:dyDescent="0.25">
      <c r="B76" s="9">
        <f>IF('Viso csv input'!B82="n/a",0,'Viso csv input'!B82/EPREL!$D$27)</f>
        <v>0</v>
      </c>
    </row>
    <row r="77" spans="1:2" x14ac:dyDescent="0.25">
      <c r="B77" s="9">
        <f>IF('Viso csv input'!B83="n/a",0,'Viso csv input'!B83/EPREL!$D$27)</f>
        <v>0</v>
      </c>
    </row>
    <row r="78" spans="1:2" x14ac:dyDescent="0.25">
      <c r="A78" s="5">
        <f>A28+50</f>
        <v>300</v>
      </c>
      <c r="B78" s="9">
        <f>IF('Viso csv input'!B84="n/a",0,'Viso csv input'!B84/EPREL!$D$27)</f>
        <v>0</v>
      </c>
    </row>
    <row r="79" spans="1:2" x14ac:dyDescent="0.25">
      <c r="B79" s="9">
        <f>IF('Viso csv input'!B85="n/a",0,'Viso csv input'!B85/EPREL!$D$27)</f>
        <v>0</v>
      </c>
    </row>
    <row r="80" spans="1:2" x14ac:dyDescent="0.25">
      <c r="B80" s="9">
        <f>IF('Viso csv input'!B86="n/a",0,'Viso csv input'!B86/EPREL!$D$27)</f>
        <v>0</v>
      </c>
    </row>
    <row r="81" spans="2:2" x14ac:dyDescent="0.25">
      <c r="B81" s="9">
        <f>IF('Viso csv input'!B87="n/a",0,'Viso csv input'!B87/EPREL!$D$27)</f>
        <v>0</v>
      </c>
    </row>
    <row r="82" spans="2:2" x14ac:dyDescent="0.25">
      <c r="B82" s="9">
        <f>IF('Viso csv input'!B88="n/a",0,'Viso csv input'!B88/EPREL!$D$27)</f>
        <v>0</v>
      </c>
    </row>
    <row r="83" spans="2:2" x14ac:dyDescent="0.25">
      <c r="B83" s="9">
        <f>IF('Viso csv input'!B89="n/a",0,'Viso csv input'!B89/EPREL!$D$27)</f>
        <v>0</v>
      </c>
    </row>
    <row r="84" spans="2:2" x14ac:dyDescent="0.25">
      <c r="B84" s="9">
        <f>IF('Viso csv input'!B90="n/a",0,'Viso csv input'!B90/EPREL!$D$27)</f>
        <v>0</v>
      </c>
    </row>
    <row r="85" spans="2:2" x14ac:dyDescent="0.25">
      <c r="B85" s="9">
        <f>IF('Viso csv input'!B91="n/a",0,'Viso csv input'!B91/EPREL!$D$27)</f>
        <v>0</v>
      </c>
    </row>
    <row r="86" spans="2:2" x14ac:dyDescent="0.25">
      <c r="B86" s="9">
        <f>IF('Viso csv input'!B92="n/a",0,'Viso csv input'!B92/EPREL!$D$27)</f>
        <v>0</v>
      </c>
    </row>
    <row r="87" spans="2:2" x14ac:dyDescent="0.25">
      <c r="B87" s="9">
        <f>IF('Viso csv input'!B93="n/a",0,'Viso csv input'!B93/EPREL!$D$27)</f>
        <v>0</v>
      </c>
    </row>
    <row r="88" spans="2:2" x14ac:dyDescent="0.25">
      <c r="B88" s="9">
        <f>IF('Viso csv input'!B94="n/a",0,'Viso csv input'!B94/EPREL!$D$27)</f>
        <v>0</v>
      </c>
    </row>
    <row r="89" spans="2:2" x14ac:dyDescent="0.25">
      <c r="B89" s="9">
        <f>IF('Viso csv input'!B95="n/a",0,'Viso csv input'!B95/EPREL!$D$27)</f>
        <v>0</v>
      </c>
    </row>
    <row r="90" spans="2:2" x14ac:dyDescent="0.25">
      <c r="B90" s="9">
        <f>IF('Viso csv input'!B96="n/a",0,'Viso csv input'!B96/EPREL!$D$27)</f>
        <v>0</v>
      </c>
    </row>
    <row r="91" spans="2:2" x14ac:dyDescent="0.25">
      <c r="B91" s="9">
        <f>IF('Viso csv input'!B97="n/a",0,'Viso csv input'!B97/EPREL!$D$27)</f>
        <v>0</v>
      </c>
    </row>
    <row r="92" spans="2:2" x14ac:dyDescent="0.25">
      <c r="B92" s="9">
        <f>IF('Viso csv input'!B98="n/a",0,'Viso csv input'!B98/EPREL!$D$27)</f>
        <v>0</v>
      </c>
    </row>
    <row r="93" spans="2:2" x14ac:dyDescent="0.25">
      <c r="B93" s="9">
        <f>IF('Viso csv input'!B99="n/a",0,'Viso csv input'!B99/EPREL!$D$27)</f>
        <v>0</v>
      </c>
    </row>
    <row r="94" spans="2:2" x14ac:dyDescent="0.25">
      <c r="B94" s="9">
        <f>IF('Viso csv input'!B100="n/a",0,'Viso csv input'!B100/EPREL!$D$27)</f>
        <v>0</v>
      </c>
    </row>
    <row r="95" spans="2:2" x14ac:dyDescent="0.25">
      <c r="B95" s="9">
        <f>IF('Viso csv input'!B101="n/a",0,'Viso csv input'!B101/EPREL!$D$27)</f>
        <v>0</v>
      </c>
    </row>
    <row r="96" spans="2:2" x14ac:dyDescent="0.25">
      <c r="B96" s="9">
        <f>IF('Viso csv input'!B102="n/a",0,'Viso csv input'!B102/EPREL!$D$27)</f>
        <v>0</v>
      </c>
    </row>
    <row r="97" spans="2:2" x14ac:dyDescent="0.25">
      <c r="B97" s="9">
        <f>IF('Viso csv input'!B103="n/a",0,'Viso csv input'!B103/EPREL!$D$27)</f>
        <v>0</v>
      </c>
    </row>
    <row r="98" spans="2:2" x14ac:dyDescent="0.25">
      <c r="B98" s="9">
        <f>IF('Viso csv input'!B104="n/a",0,'Viso csv input'!B104/EPREL!$D$27)</f>
        <v>0</v>
      </c>
    </row>
    <row r="99" spans="2:2" x14ac:dyDescent="0.25">
      <c r="B99" s="9">
        <f>IF('Viso csv input'!B105="n/a",0,'Viso csv input'!B105/EPREL!$D$27)</f>
        <v>0</v>
      </c>
    </row>
    <row r="100" spans="2:2" x14ac:dyDescent="0.25">
      <c r="B100" s="9">
        <f>IF('Viso csv input'!B106="n/a",0,'Viso csv input'!B106/EPREL!$D$27)</f>
        <v>0</v>
      </c>
    </row>
    <row r="101" spans="2:2" x14ac:dyDescent="0.25">
      <c r="B101" s="9">
        <f>IF('Viso csv input'!B107="n/a",0,'Viso csv input'!B107/EPREL!$D$27)</f>
        <v>0</v>
      </c>
    </row>
    <row r="102" spans="2:2" x14ac:dyDescent="0.25">
      <c r="B102" s="9">
        <f>IF('Viso csv input'!B108="n/a",0,'Viso csv input'!B108/EPREL!$D$27)</f>
        <v>0</v>
      </c>
    </row>
    <row r="103" spans="2:2" x14ac:dyDescent="0.25">
      <c r="B103" s="9">
        <f>IF('Viso csv input'!B109="n/a",0,'Viso csv input'!B109/EPREL!$D$27)</f>
        <v>0</v>
      </c>
    </row>
    <row r="104" spans="2:2" x14ac:dyDescent="0.25">
      <c r="B104" s="9">
        <f>IF('Viso csv input'!B110="n/a",0,'Viso csv input'!B110/EPREL!$D$27)</f>
        <v>0</v>
      </c>
    </row>
    <row r="105" spans="2:2" x14ac:dyDescent="0.25">
      <c r="B105" s="9">
        <f>IF('Viso csv input'!B111="n/a",0,'Viso csv input'!B111/EPREL!$D$27)</f>
        <v>0</v>
      </c>
    </row>
    <row r="106" spans="2:2" x14ac:dyDescent="0.25">
      <c r="B106" s="9">
        <f>IF('Viso csv input'!B112="n/a",0,'Viso csv input'!B112/EPREL!$D$27)</f>
        <v>0</v>
      </c>
    </row>
    <row r="107" spans="2:2" x14ac:dyDescent="0.25">
      <c r="B107" s="9">
        <f>IF('Viso csv input'!B113="n/a",0,'Viso csv input'!B113/EPREL!$D$27)</f>
        <v>0</v>
      </c>
    </row>
    <row r="108" spans="2:2" x14ac:dyDescent="0.25">
      <c r="B108" s="9">
        <f>IF('Viso csv input'!B114="n/a",0,'Viso csv input'!B114/EPREL!$D$27)</f>
        <v>0</v>
      </c>
    </row>
    <row r="109" spans="2:2" x14ac:dyDescent="0.25">
      <c r="B109" s="9">
        <f>IF('Viso csv input'!B115="n/a",0,'Viso csv input'!B115/EPREL!$D$27)</f>
        <v>0</v>
      </c>
    </row>
    <row r="110" spans="2:2" x14ac:dyDescent="0.25">
      <c r="B110" s="9">
        <f>IF('Viso csv input'!B116="n/a",0,'Viso csv input'!B116/EPREL!$D$27)</f>
        <v>0</v>
      </c>
    </row>
    <row r="111" spans="2:2" x14ac:dyDescent="0.25">
      <c r="B111" s="9">
        <f>IF('Viso csv input'!B117="n/a",0,'Viso csv input'!B117/EPREL!$D$27)</f>
        <v>0</v>
      </c>
    </row>
    <row r="112" spans="2:2" x14ac:dyDescent="0.25">
      <c r="B112" s="9">
        <f>IF('Viso csv input'!B118="n/a",0,'Viso csv input'!B118/EPREL!$D$27)</f>
        <v>0</v>
      </c>
    </row>
    <row r="113" spans="1:2" x14ac:dyDescent="0.25">
      <c r="B113" s="9">
        <f>IF('Viso csv input'!B119="n/a",0,'Viso csv input'!B119/EPREL!$D$27)</f>
        <v>0</v>
      </c>
    </row>
    <row r="114" spans="1:2" x14ac:dyDescent="0.25">
      <c r="B114" s="9">
        <f>IF('Viso csv input'!B120="n/a",0,'Viso csv input'!B120/EPREL!$D$27)</f>
        <v>0</v>
      </c>
    </row>
    <row r="115" spans="1:2" x14ac:dyDescent="0.25">
      <c r="B115" s="9">
        <f>IF('Viso csv input'!B121="n/a",0,'Viso csv input'!B121/EPREL!$D$27)</f>
        <v>0</v>
      </c>
    </row>
    <row r="116" spans="1:2" x14ac:dyDescent="0.25">
      <c r="B116" s="9">
        <f>IF('Viso csv input'!B122="n/a",0,'Viso csv input'!B122/EPREL!$D$27)</f>
        <v>0</v>
      </c>
    </row>
    <row r="117" spans="1:2" x14ac:dyDescent="0.25">
      <c r="B117" s="9">
        <f>IF('Viso csv input'!B123="n/a",0,'Viso csv input'!B123/EPREL!$D$27)</f>
        <v>0</v>
      </c>
    </row>
    <row r="118" spans="1:2" x14ac:dyDescent="0.25">
      <c r="B118" s="9">
        <f>IF('Viso csv input'!B124="n/a",0,'Viso csv input'!B124/EPREL!$D$27)</f>
        <v>0</v>
      </c>
    </row>
    <row r="119" spans="1:2" x14ac:dyDescent="0.25">
      <c r="B119" s="9">
        <f>IF('Viso csv input'!B125="n/a",0,'Viso csv input'!B125/EPREL!$D$27)</f>
        <v>0</v>
      </c>
    </row>
    <row r="120" spans="1:2" x14ac:dyDescent="0.25">
      <c r="B120" s="9">
        <f>IF('Viso csv input'!B126="n/a",0,'Viso csv input'!B126/EPREL!$D$27)</f>
        <v>0</v>
      </c>
    </row>
    <row r="121" spans="1:2" x14ac:dyDescent="0.25">
      <c r="B121" s="9">
        <f>IF('Viso csv input'!B127="n/a",0,'Viso csv input'!B127/EPREL!$D$27)</f>
        <v>0</v>
      </c>
    </row>
    <row r="122" spans="1:2" x14ac:dyDescent="0.25">
      <c r="B122" s="9">
        <f>IF('Viso csv input'!B128="n/a",0,'Viso csv input'!B128/EPREL!$D$27)</f>
        <v>0</v>
      </c>
    </row>
    <row r="123" spans="1:2" x14ac:dyDescent="0.25">
      <c r="B123" s="9">
        <f>IF('Viso csv input'!B129="n/a",0,'Viso csv input'!B129/EPREL!$D$27)</f>
        <v>0</v>
      </c>
    </row>
    <row r="124" spans="1:2" x14ac:dyDescent="0.25">
      <c r="B124" s="9">
        <f>IF('Viso csv input'!B130="n/a",0,'Viso csv input'!B130/EPREL!$D$27)</f>
        <v>0</v>
      </c>
    </row>
    <row r="125" spans="1:2" x14ac:dyDescent="0.25">
      <c r="B125" s="9">
        <f>IF('Viso csv input'!B131="n/a",0,'Viso csv input'!B131/EPREL!$D$27)</f>
        <v>0</v>
      </c>
    </row>
    <row r="126" spans="1:2" x14ac:dyDescent="0.25">
      <c r="B126" s="9">
        <f>IF('Viso csv input'!B132="n/a",0,'Viso csv input'!B132/EPREL!$D$27)</f>
        <v>0</v>
      </c>
    </row>
    <row r="127" spans="1:2" x14ac:dyDescent="0.25">
      <c r="B127" s="9">
        <f>IF('Viso csv input'!B133="n/a",0,'Viso csv input'!B133/EPREL!$D$27)</f>
        <v>0</v>
      </c>
    </row>
    <row r="128" spans="1:2" x14ac:dyDescent="0.25">
      <c r="A128" s="5">
        <f>A78+50</f>
        <v>350</v>
      </c>
      <c r="B128" s="9">
        <f>IF('Viso csv input'!B134="n/a",0,'Viso csv input'!B134/EPREL!$D$27)</f>
        <v>0</v>
      </c>
    </row>
    <row r="129" spans="2:2" x14ac:dyDescent="0.25">
      <c r="B129" s="9">
        <f>IF('Viso csv input'!B135="n/a",0,'Viso csv input'!B135/EPREL!$D$27)</f>
        <v>0</v>
      </c>
    </row>
    <row r="130" spans="2:2" x14ac:dyDescent="0.25">
      <c r="B130" s="9">
        <f>IF('Viso csv input'!B136="n/a",0,'Viso csv input'!B136/EPREL!$D$27)</f>
        <v>0</v>
      </c>
    </row>
    <row r="131" spans="2:2" x14ac:dyDescent="0.25">
      <c r="B131" s="9">
        <f>IF('Viso csv input'!B137="n/a",0,'Viso csv input'!B137/EPREL!$D$27)</f>
        <v>0</v>
      </c>
    </row>
    <row r="132" spans="2:2" x14ac:dyDescent="0.25">
      <c r="B132" s="9">
        <f>IF('Viso csv input'!B138="n/a",0,'Viso csv input'!B138/EPREL!$D$27)</f>
        <v>0</v>
      </c>
    </row>
    <row r="133" spans="2:2" x14ac:dyDescent="0.25">
      <c r="B133" s="9">
        <f>IF('Viso csv input'!B139="n/a",0,'Viso csv input'!B139/EPREL!$D$27)</f>
        <v>0</v>
      </c>
    </row>
    <row r="134" spans="2:2" x14ac:dyDescent="0.25">
      <c r="B134" s="9">
        <f>IF('Viso csv input'!B140="n/a",0,'Viso csv input'!B140/EPREL!$D$27)</f>
        <v>0</v>
      </c>
    </row>
    <row r="135" spans="2:2" x14ac:dyDescent="0.25">
      <c r="B135" s="9">
        <f>IF('Viso csv input'!B141="n/a",0,'Viso csv input'!B141/EPREL!$D$27)</f>
        <v>0</v>
      </c>
    </row>
    <row r="136" spans="2:2" x14ac:dyDescent="0.25">
      <c r="B136" s="9">
        <f>IF('Viso csv input'!B142="n/a",0,'Viso csv input'!B142/EPREL!$D$27)</f>
        <v>0</v>
      </c>
    </row>
    <row r="137" spans="2:2" x14ac:dyDescent="0.25">
      <c r="B137" s="9">
        <f>IF('Viso csv input'!B143="n/a",0,'Viso csv input'!B143/EPREL!$D$27)</f>
        <v>0</v>
      </c>
    </row>
    <row r="138" spans="2:2" x14ac:dyDescent="0.25">
      <c r="B138" s="9">
        <f>IF('Viso csv input'!B144="n/a",0,'Viso csv input'!B144/EPREL!$D$27)</f>
        <v>1.7584451642757983E-2</v>
      </c>
    </row>
    <row r="139" spans="2:2" x14ac:dyDescent="0.25">
      <c r="B139" s="9">
        <f>IF('Viso csv input'!B145="n/a",0,'Viso csv input'!B145/EPREL!$D$27)</f>
        <v>5.7843590930124937E-3</v>
      </c>
    </row>
    <row r="140" spans="2:2" x14ac:dyDescent="0.25">
      <c r="B140" s="9">
        <f>IF('Viso csv input'!B146="n/a",0,'Viso csv input'!B146/EPREL!$D$27)</f>
        <v>4.1647385469689956E-3</v>
      </c>
    </row>
    <row r="141" spans="2:2" x14ac:dyDescent="0.25">
      <c r="B141" s="9">
        <f>IF('Viso csv input'!B147="n/a",0,'Viso csv input'!B147/EPREL!$D$27)</f>
        <v>0</v>
      </c>
    </row>
    <row r="142" spans="2:2" x14ac:dyDescent="0.25">
      <c r="B142" s="9">
        <f>IF('Viso csv input'!B148="n/a",0,'Viso csv input'!B148/EPREL!$D$27)</f>
        <v>1.1568718186024988E-3</v>
      </c>
    </row>
    <row r="143" spans="2:2" x14ac:dyDescent="0.25">
      <c r="B143" s="9">
        <f>IF('Viso csv input'!B149="n/a",0,'Viso csv input'!B149/EPREL!$D$27)</f>
        <v>1.5039333641832483E-2</v>
      </c>
    </row>
    <row r="144" spans="2:2" x14ac:dyDescent="0.25">
      <c r="B144" s="9">
        <f>IF('Viso csv input'!B150="n/a",0,'Viso csv input'!B150/EPREL!$D$27)</f>
        <v>1.3882461823229986E-3</v>
      </c>
    </row>
    <row r="145" spans="2:2" x14ac:dyDescent="0.25">
      <c r="B145" s="9">
        <f>IF('Viso csv input'!B151="n/a",0,'Viso csv input'!B151/EPREL!$D$27)</f>
        <v>7.1726052753354926E-3</v>
      </c>
    </row>
    <row r="146" spans="2:2" x14ac:dyDescent="0.25">
      <c r="B146" s="9">
        <f>IF('Viso csv input'!B152="n/a",0,'Viso csv input'!B152/EPREL!$D$27)</f>
        <v>1.018047200370199E-2</v>
      </c>
    </row>
    <row r="147" spans="2:2" x14ac:dyDescent="0.25">
      <c r="B147" s="9">
        <f>IF('Viso csv input'!B153="n/a",0,'Viso csv input'!B153/EPREL!$D$27)</f>
        <v>7.4039796390559919E-3</v>
      </c>
    </row>
    <row r="148" spans="2:2" x14ac:dyDescent="0.25">
      <c r="B148" s="9">
        <f>IF('Viso csv input'!B154="n/a",0,'Viso csv input'!B154/EPREL!$D$27)</f>
        <v>2.7764923646459972E-3</v>
      </c>
    </row>
    <row r="149" spans="2:2" x14ac:dyDescent="0.25">
      <c r="B149" s="9">
        <f>IF('Viso csv input'!B155="n/a",0,'Viso csv input'!B155/EPREL!$D$27)</f>
        <v>2.0823692734844978E-3</v>
      </c>
    </row>
    <row r="150" spans="2:2" x14ac:dyDescent="0.25">
      <c r="B150" s="9">
        <f>IF('Viso csv input'!B156="n/a",0,'Viso csv input'!B156/EPREL!$D$27)</f>
        <v>2.3137436372049976E-3</v>
      </c>
    </row>
    <row r="151" spans="2:2" x14ac:dyDescent="0.25">
      <c r="B151" s="9">
        <f>IF('Viso csv input'!B157="n/a",0,'Viso csv input'!B157/EPREL!$D$27)</f>
        <v>1.6890328551596483E-2</v>
      </c>
    </row>
    <row r="152" spans="2:2" x14ac:dyDescent="0.25">
      <c r="B152" s="9">
        <f>IF('Viso csv input'!B158="n/a",0,'Viso csv input'!B158/EPREL!$D$27)</f>
        <v>0</v>
      </c>
    </row>
    <row r="153" spans="2:2" x14ac:dyDescent="0.25">
      <c r="B153" s="9">
        <f>IF('Viso csv input'!B159="n/a",0,'Viso csv input'!B159/EPREL!$D$27)</f>
        <v>1.3882461823229986E-3</v>
      </c>
    </row>
    <row r="154" spans="2:2" x14ac:dyDescent="0.25">
      <c r="B154" s="9">
        <f>IF('Viso csv input'!B160="n/a",0,'Viso csv input'!B160/EPREL!$D$27)</f>
        <v>6.0157334567329931E-3</v>
      </c>
    </row>
    <row r="155" spans="2:2" x14ac:dyDescent="0.25">
      <c r="B155" s="9">
        <f>IF('Viso csv input'!B161="n/a",0,'Viso csv input'!B161/EPREL!$D$27)</f>
        <v>2.4294308190652474E-2</v>
      </c>
    </row>
    <row r="156" spans="2:2" x14ac:dyDescent="0.25">
      <c r="B156" s="9">
        <f>IF('Viso csv input'!B162="n/a",0,'Viso csv input'!B162/EPREL!$D$27)</f>
        <v>3.2392410920869964E-3</v>
      </c>
    </row>
    <row r="157" spans="2:2" x14ac:dyDescent="0.25">
      <c r="B157" s="9">
        <f>IF('Viso csv input'!B163="n/a",0,'Viso csv input'!B163/EPREL!$D$27)</f>
        <v>1.1568718186024988E-3</v>
      </c>
    </row>
    <row r="158" spans="2:2" x14ac:dyDescent="0.25">
      <c r="B158" s="9">
        <f>IF('Viso csv input'!B164="n/a",0,'Viso csv input'!B164/EPREL!$D$27)</f>
        <v>5.0902360018509948E-3</v>
      </c>
    </row>
    <row r="159" spans="2:2" x14ac:dyDescent="0.25">
      <c r="B159" s="9">
        <f>IF('Viso csv input'!B165="n/a",0,'Viso csv input'!B165/EPREL!$D$27)</f>
        <v>0</v>
      </c>
    </row>
    <row r="160" spans="2:2" x14ac:dyDescent="0.25">
      <c r="B160" s="9">
        <f>IF('Viso csv input'!B166="n/a",0,'Viso csv input'!B166/EPREL!$D$27)</f>
        <v>1.3882461823229986E-3</v>
      </c>
    </row>
    <row r="161" spans="2:2" x14ac:dyDescent="0.25">
      <c r="B161" s="9">
        <f>IF('Viso csv input'!B167="n/a",0,'Viso csv input'!B167/EPREL!$D$27)</f>
        <v>6.4784821841739927E-3</v>
      </c>
    </row>
    <row r="162" spans="2:2" x14ac:dyDescent="0.25">
      <c r="B162" s="9">
        <f>IF('Viso csv input'!B168="n/a",0,'Viso csv input'!B168/EPREL!$D$27)</f>
        <v>5.7843590930124937E-3</v>
      </c>
    </row>
    <row r="163" spans="2:2" x14ac:dyDescent="0.25">
      <c r="B163" s="9">
        <f>IF('Viso csv input'!B169="n/a",0,'Viso csv input'!B169/EPREL!$D$27)</f>
        <v>4.627487274409995E-4</v>
      </c>
    </row>
    <row r="164" spans="2:2" x14ac:dyDescent="0.25">
      <c r="B164" s="9">
        <f>IF('Viso csv input'!B170="n/a",0,'Viso csv input'!B170/EPREL!$D$27)</f>
        <v>2.3137436372049975E-4</v>
      </c>
    </row>
    <row r="165" spans="2:2" x14ac:dyDescent="0.25">
      <c r="B165" s="9">
        <f>IF('Viso csv input'!B171="n/a",0,'Viso csv input'!B171/EPREL!$D$27)</f>
        <v>5.5529847292919944E-3</v>
      </c>
    </row>
    <row r="166" spans="2:2" x14ac:dyDescent="0.25">
      <c r="B166" s="9">
        <f>IF('Viso csv input'!B172="n/a",0,'Viso csv input'!B172/EPREL!$D$27)</f>
        <v>4.1647385469689956E-3</v>
      </c>
    </row>
    <row r="167" spans="2:2" x14ac:dyDescent="0.25">
      <c r="B167" s="9">
        <f>IF('Viso csv input'!B173="n/a",0,'Viso csv input'!B173/EPREL!$D$27)</f>
        <v>3.2392410920869964E-3</v>
      </c>
    </row>
    <row r="168" spans="2:2" x14ac:dyDescent="0.25">
      <c r="B168" s="9">
        <f>IF('Viso csv input'!B174="n/a",0,'Viso csv input'!B174/EPREL!$D$27)</f>
        <v>5.5529847292919944E-3</v>
      </c>
    </row>
    <row r="169" spans="2:2" x14ac:dyDescent="0.25">
      <c r="B169" s="9">
        <f>IF('Viso csv input'!B175="n/a",0,'Viso csv input'!B175/EPREL!$D$27)</f>
        <v>2.3137436372049975E-4</v>
      </c>
    </row>
    <row r="170" spans="2:2" x14ac:dyDescent="0.25">
      <c r="B170" s="9">
        <f>IF('Viso csv input'!B176="n/a",0,'Viso csv input'!B176/EPREL!$D$27)</f>
        <v>3.9333641832484953E-3</v>
      </c>
    </row>
    <row r="171" spans="2:2" x14ac:dyDescent="0.25">
      <c r="B171" s="9">
        <f>IF('Viso csv input'!B177="n/a",0,'Viso csv input'!B177/EPREL!$D$27)</f>
        <v>3.2392410920869964E-3</v>
      </c>
    </row>
    <row r="172" spans="2:2" x14ac:dyDescent="0.25">
      <c r="B172" s="9">
        <f>IF('Viso csv input'!B178="n/a",0,'Viso csv input'!B178/EPREL!$D$27)</f>
        <v>3.4706154558074962E-3</v>
      </c>
    </row>
    <row r="173" spans="2:2" x14ac:dyDescent="0.25">
      <c r="B173" s="9">
        <f>IF('Viso csv input'!B179="n/a",0,'Viso csv input'!B179/EPREL!$D$27)</f>
        <v>1.3882461823229986E-3</v>
      </c>
    </row>
    <row r="174" spans="2:2" x14ac:dyDescent="0.25">
      <c r="B174" s="9">
        <f>IF('Viso csv input'!B180="n/a",0,'Viso csv input'!B180/EPREL!$D$27)</f>
        <v>2.7764923646459972E-3</v>
      </c>
    </row>
    <row r="175" spans="2:2" x14ac:dyDescent="0.25">
      <c r="B175" s="9">
        <f>IF('Viso csv input'!B181="n/a",0,'Viso csv input'!B181/EPREL!$D$27)</f>
        <v>2.0823692734844978E-3</v>
      </c>
    </row>
    <row r="176" spans="2:2" x14ac:dyDescent="0.25">
      <c r="B176" s="9">
        <f>IF('Viso csv input'!B182="n/a",0,'Viso csv input'!B182/EPREL!$D$27)</f>
        <v>1.1105969458583989E-2</v>
      </c>
    </row>
    <row r="177" spans="1:2" x14ac:dyDescent="0.25">
      <c r="B177" s="9">
        <f>IF('Viso csv input'!B183="n/a",0,'Viso csv input'!B183/EPREL!$D$27)</f>
        <v>3.2392410920869964E-3</v>
      </c>
    </row>
    <row r="178" spans="1:2" x14ac:dyDescent="0.25">
      <c r="A178" s="5">
        <f>A128+50</f>
        <v>400</v>
      </c>
      <c r="B178" s="9">
        <f>IF('Viso csv input'!B184="n/a",0,'Viso csv input'!B184/EPREL!$D$27)</f>
        <v>9.023600185099491E-3</v>
      </c>
    </row>
    <row r="179" spans="1:2" x14ac:dyDescent="0.25">
      <c r="B179" s="9">
        <f>IF('Viso csv input'!B185="n/a",0,'Viso csv input'!B185/EPREL!$D$27)</f>
        <v>7.8667283664969907E-3</v>
      </c>
    </row>
    <row r="180" spans="1:2" x14ac:dyDescent="0.25">
      <c r="B180" s="9">
        <f>IF('Viso csv input'!B186="n/a",0,'Viso csv input'!B186/EPREL!$D$27)</f>
        <v>4.8588616381304945E-3</v>
      </c>
    </row>
    <row r="181" spans="1:2" x14ac:dyDescent="0.25">
      <c r="B181" s="9">
        <f>IF('Viso csv input'!B187="n/a",0,'Viso csv input'!B187/EPREL!$D$27)</f>
        <v>5.0902360018509948E-3</v>
      </c>
    </row>
    <row r="182" spans="1:2" x14ac:dyDescent="0.25">
      <c r="B182" s="9">
        <f>IF('Viso csv input'!B188="n/a",0,'Viso csv input'!B188/EPREL!$D$27)</f>
        <v>3.9333641832484953E-3</v>
      </c>
    </row>
    <row r="183" spans="1:2" x14ac:dyDescent="0.25">
      <c r="B183" s="9">
        <f>IF('Viso csv input'!B189="n/a",0,'Viso csv input'!B189/EPREL!$D$27)</f>
        <v>6.0157334567329931E-3</v>
      </c>
    </row>
    <row r="184" spans="1:2" x14ac:dyDescent="0.25">
      <c r="B184" s="9">
        <f>IF('Viso csv input'!B190="n/a",0,'Viso csv input'!B190/EPREL!$D$27)</f>
        <v>7.6353540027764922E-3</v>
      </c>
    </row>
    <row r="185" spans="1:2" x14ac:dyDescent="0.25">
      <c r="B185" s="9">
        <f>IF('Viso csv input'!B191="n/a",0,'Viso csv input'!B191/EPREL!$D$27)</f>
        <v>1.2031466913465986E-2</v>
      </c>
    </row>
    <row r="186" spans="1:2" x14ac:dyDescent="0.25">
      <c r="B186" s="9">
        <f>IF('Viso csv input'!B192="n/a",0,'Viso csv input'!B192/EPREL!$D$27)</f>
        <v>1.3651087459509485E-2</v>
      </c>
    </row>
    <row r="187" spans="1:2" x14ac:dyDescent="0.25">
      <c r="B187" s="9">
        <f>IF('Viso csv input'!B193="n/a",0,'Viso csv input'!B193/EPREL!$D$27)</f>
        <v>1.3419713095788986E-2</v>
      </c>
    </row>
    <row r="188" spans="1:2" x14ac:dyDescent="0.25">
      <c r="B188" s="9">
        <f>IF('Viso csv input'!B194="n/a",0,'Viso csv input'!B194/EPREL!$D$27)</f>
        <v>1.0874595094863488E-2</v>
      </c>
    </row>
    <row r="189" spans="1:2" x14ac:dyDescent="0.25">
      <c r="B189" s="9">
        <f>IF('Viso csv input'!B195="n/a",0,'Viso csv input'!B195/EPREL!$D$27)</f>
        <v>1.2725590004627486E-2</v>
      </c>
    </row>
    <row r="190" spans="1:2" x14ac:dyDescent="0.25">
      <c r="B190" s="9">
        <f>IF('Viso csv input'!B196="n/a",0,'Viso csv input'!B196/EPREL!$D$27)</f>
        <v>1.989819527996298E-2</v>
      </c>
    </row>
    <row r="191" spans="1:2" x14ac:dyDescent="0.25">
      <c r="B191" s="9">
        <f>IF('Viso csv input'!B197="n/a",0,'Viso csv input'!B197/EPREL!$D$27)</f>
        <v>2.2906062008329474E-2</v>
      </c>
    </row>
    <row r="192" spans="1:2" x14ac:dyDescent="0.25">
      <c r="B192" s="9">
        <f>IF('Viso csv input'!B198="n/a",0,'Viso csv input'!B198/EPREL!$D$27)</f>
        <v>2.0823692734844978E-2</v>
      </c>
    </row>
    <row r="193" spans="2:2" x14ac:dyDescent="0.25">
      <c r="B193" s="9">
        <f>IF('Viso csv input'!B199="n/a",0,'Viso csv input'!B199/EPREL!$D$27)</f>
        <v>2.4525682554372975E-2</v>
      </c>
    </row>
    <row r="194" spans="2:2" x14ac:dyDescent="0.25">
      <c r="B194" s="9">
        <f>IF('Viso csv input'!B200="n/a",0,'Viso csv input'!B200/EPREL!$D$27)</f>
        <v>2.6376677464136973E-2</v>
      </c>
    </row>
    <row r="195" spans="2:2" x14ac:dyDescent="0.25">
      <c r="B195" s="9">
        <f>IF('Viso csv input'!B201="n/a",0,'Viso csv input'!B201/EPREL!$D$27)</f>
        <v>3.1004164738546967E-2</v>
      </c>
    </row>
    <row r="196" spans="2:2" x14ac:dyDescent="0.25">
      <c r="B196" s="9">
        <f>IF('Viso csv input'!B202="n/a",0,'Viso csv input'!B202/EPREL!$D$27)</f>
        <v>3.3549282739472462E-2</v>
      </c>
    </row>
    <row r="197" spans="2:2" x14ac:dyDescent="0.25">
      <c r="B197" s="9">
        <f>IF('Viso csv input'!B203="n/a",0,'Viso csv input'!B203/EPREL!$D$27)</f>
        <v>4.3498380379453951E-2</v>
      </c>
    </row>
    <row r="198" spans="2:2" x14ac:dyDescent="0.25">
      <c r="B198" s="9">
        <f>IF('Viso csv input'!B204="n/a",0,'Viso csv input'!B204/EPREL!$D$27)</f>
        <v>4.0721888014807958E-2</v>
      </c>
    </row>
    <row r="199" spans="2:2" x14ac:dyDescent="0.25">
      <c r="B199" s="9">
        <f>IF('Viso csv input'!B205="n/a",0,'Viso csv input'!B205/EPREL!$D$27)</f>
        <v>4.9976862563627947E-2</v>
      </c>
    </row>
    <row r="200" spans="2:2" x14ac:dyDescent="0.25">
      <c r="B200" s="9">
        <f>IF('Viso csv input'!B206="n/a",0,'Viso csv input'!B206/EPREL!$D$27)</f>
        <v>5.5067098565478943E-2</v>
      </c>
    </row>
    <row r="201" spans="2:2" x14ac:dyDescent="0.25">
      <c r="B201" s="9">
        <f>IF('Viso csv input'!B207="n/a",0,'Viso csv input'!B207/EPREL!$D$27)</f>
        <v>6.177695511337343E-2</v>
      </c>
    </row>
    <row r="202" spans="2:2" x14ac:dyDescent="0.25">
      <c r="B202" s="9">
        <f>IF('Viso csv input'!B208="n/a",0,'Viso csv input'!B208/EPREL!$D$27)</f>
        <v>6.478482184173992E-2</v>
      </c>
    </row>
    <row r="203" spans="2:2" x14ac:dyDescent="0.25">
      <c r="B203" s="9">
        <f>IF('Viso csv input'!B209="n/a",0,'Viso csv input'!B209/EPREL!$D$27)</f>
        <v>7.7973160573808417E-2</v>
      </c>
    </row>
    <row r="204" spans="2:2" x14ac:dyDescent="0.25">
      <c r="B204" s="9">
        <f>IF('Viso csv input'!B210="n/a",0,'Viso csv input'!B210/EPREL!$D$27)</f>
        <v>8.8616381304951405E-2</v>
      </c>
    </row>
    <row r="205" spans="2:2" x14ac:dyDescent="0.25">
      <c r="B205" s="9">
        <f>IF('Viso csv input'!B211="n/a",0,'Viso csv input'!B211/EPREL!$D$27)</f>
        <v>9.7871355853771394E-2</v>
      </c>
    </row>
    <row r="206" spans="2:2" x14ac:dyDescent="0.25">
      <c r="B206" s="9">
        <f>IF('Viso csv input'!B212="n/a",0,'Viso csv input'!B212/EPREL!$D$27)</f>
        <v>0.11314206385932436</v>
      </c>
    </row>
    <row r="207" spans="2:2" x14ac:dyDescent="0.25">
      <c r="B207" s="9">
        <f>IF('Viso csv input'!B213="n/a",0,'Viso csv input'!B213/EPREL!$D$27)</f>
        <v>0.12517353077279036</v>
      </c>
    </row>
    <row r="208" spans="2:2" x14ac:dyDescent="0.25">
      <c r="B208" s="9">
        <f>IF('Viso csv input'!B214="n/a",0,'Viso csv input'!B214/EPREL!$D$27)</f>
        <v>0.13720499768625635</v>
      </c>
    </row>
    <row r="209" spans="2:2" x14ac:dyDescent="0.25">
      <c r="B209" s="9">
        <f>IF('Viso csv input'!B215="n/a",0,'Viso csv input'!B215/EPREL!$D$27)</f>
        <v>0.15201295696436834</v>
      </c>
    </row>
    <row r="210" spans="2:2" x14ac:dyDescent="0.25">
      <c r="B210" s="9">
        <f>IF('Viso csv input'!B216="n/a",0,'Viso csv input'!B216/EPREL!$D$27)</f>
        <v>0.16959740860712633</v>
      </c>
    </row>
    <row r="211" spans="2:2" x14ac:dyDescent="0.25">
      <c r="B211" s="9">
        <f>IF('Viso csv input'!B217="n/a",0,'Viso csv input'!B217/EPREL!$D$27)</f>
        <v>0.1848681166126793</v>
      </c>
    </row>
    <row r="212" spans="2:2" x14ac:dyDescent="0.25">
      <c r="B212" s="9">
        <f>IF('Viso csv input'!B218="n/a",0,'Viso csv input'!B218/EPREL!$D$27)</f>
        <v>0.20638593243868578</v>
      </c>
    </row>
    <row r="213" spans="2:2" x14ac:dyDescent="0.25">
      <c r="B213" s="9">
        <f>IF('Viso csv input'!B219="n/a",0,'Viso csv input'!B219/EPREL!$D$27)</f>
        <v>0.22882924571957428</v>
      </c>
    </row>
    <row r="214" spans="2:2" x14ac:dyDescent="0.25">
      <c r="B214" s="9">
        <f>IF('Viso csv input'!B220="n/a",0,'Viso csv input'!B220/EPREL!$D$27)</f>
        <v>0.2547431744562702</v>
      </c>
    </row>
    <row r="215" spans="2:2" x14ac:dyDescent="0.25">
      <c r="B215" s="9">
        <f>IF('Viso csv input'!B221="n/a",0,'Viso csv input'!B221/EPREL!$D$27)</f>
        <v>0.28297084683017115</v>
      </c>
    </row>
    <row r="216" spans="2:2" x14ac:dyDescent="0.25">
      <c r="B216" s="9">
        <f>IF('Viso csv input'!B222="n/a",0,'Viso csv input'!B222/EPREL!$D$27)</f>
        <v>0.30888477556686716</v>
      </c>
    </row>
    <row r="217" spans="2:2" x14ac:dyDescent="0.25">
      <c r="B217" s="9">
        <f>IF('Viso csv input'!B223="n/a",0,'Viso csv input'!B223/EPREL!$D$27)</f>
        <v>0.3366496992133271</v>
      </c>
    </row>
    <row r="218" spans="2:2" x14ac:dyDescent="0.25">
      <c r="B218" s="9">
        <f>IF('Viso csv input'!B224="n/a",0,'Viso csv input'!B224/EPREL!$D$27)</f>
        <v>0.34127718648773714</v>
      </c>
    </row>
    <row r="219" spans="2:2" x14ac:dyDescent="0.25">
      <c r="B219" s="9">
        <f>IF('Viso csv input'!B225="n/a",0,'Viso csv input'!B225/EPREL!$D$27)</f>
        <v>0.35400277649236461</v>
      </c>
    </row>
    <row r="220" spans="2:2" x14ac:dyDescent="0.25">
      <c r="B220" s="9">
        <f>IF('Viso csv input'!B226="n/a",0,'Viso csv input'!B226/EPREL!$D$27)</f>
        <v>0.35469689958352613</v>
      </c>
    </row>
    <row r="221" spans="2:2" x14ac:dyDescent="0.25">
      <c r="B221" s="9">
        <f>IF('Viso csv input'!B227="n/a",0,'Viso csv input'!B227/EPREL!$D$27)</f>
        <v>0.34729291994447009</v>
      </c>
    </row>
    <row r="222" spans="2:2" x14ac:dyDescent="0.25">
      <c r="B222" s="9">
        <f>IF('Viso csv input'!B228="n/a",0,'Viso csv input'!B228/EPREL!$D$27)</f>
        <v>0.32068486811661268</v>
      </c>
    </row>
    <row r="223" spans="2:2" x14ac:dyDescent="0.25">
      <c r="B223" s="9">
        <f>IF('Viso csv input'!B229="n/a",0,'Viso csv input'!B229/EPREL!$D$27)</f>
        <v>0.29731605738084216</v>
      </c>
    </row>
    <row r="224" spans="2:2" x14ac:dyDescent="0.25">
      <c r="B224" s="9">
        <f>IF('Viso csv input'!B230="n/a",0,'Viso csv input'!B230/EPREL!$D$27)</f>
        <v>0.26978250809810267</v>
      </c>
    </row>
    <row r="225" spans="1:2" x14ac:dyDescent="0.25">
      <c r="B225" s="9">
        <f>IF('Viso csv input'!B231="n/a",0,'Viso csv input'!B231/EPREL!$D$27)</f>
        <v>0.25335492827394723</v>
      </c>
    </row>
    <row r="226" spans="1:2" x14ac:dyDescent="0.25">
      <c r="B226" s="9">
        <f>IF('Viso csv input'!B232="n/a",0,'Viso csv input'!B232/EPREL!$D$27)</f>
        <v>0.23739009717723275</v>
      </c>
    </row>
    <row r="227" spans="1:2" x14ac:dyDescent="0.25">
      <c r="B227" s="9">
        <f>IF('Viso csv input'!B233="n/a",0,'Viso csv input'!B233/EPREL!$D$27)</f>
        <v>0.23322535863026375</v>
      </c>
    </row>
    <row r="228" spans="1:2" x14ac:dyDescent="0.25">
      <c r="A228" s="5">
        <f>A178+50</f>
        <v>450</v>
      </c>
      <c r="B228" s="9">
        <f>IF('Viso csv input'!B234="n/a",0,'Viso csv input'!B234/EPREL!$D$27)</f>
        <v>0.22281351226284127</v>
      </c>
    </row>
    <row r="229" spans="1:2" x14ac:dyDescent="0.25">
      <c r="B229" s="9">
        <f>IF('Viso csv input'!B235="n/a",0,'Viso csv input'!B235/EPREL!$D$27)</f>
        <v>0.20939379916705228</v>
      </c>
    </row>
    <row r="230" spans="1:2" x14ac:dyDescent="0.25">
      <c r="B230" s="9">
        <f>IF('Viso csv input'!B236="n/a",0,'Viso csv input'!B236/EPREL!$D$27)</f>
        <v>0.19574271170754279</v>
      </c>
    </row>
    <row r="231" spans="1:2" x14ac:dyDescent="0.25">
      <c r="B231" s="9">
        <f>IF('Viso csv input'!B237="n/a",0,'Viso csv input'!B237/EPREL!$D$27)</f>
        <v>0.20129569643683479</v>
      </c>
    </row>
    <row r="232" spans="1:2" x14ac:dyDescent="0.25">
      <c r="B232" s="9">
        <f>IF('Viso csv input'!B238="n/a",0,'Viso csv input'!B238/EPREL!$D$27)</f>
        <v>0.18880148079592779</v>
      </c>
    </row>
    <row r="233" spans="1:2" x14ac:dyDescent="0.25">
      <c r="B233" s="9">
        <f>IF('Viso csv input'!B239="n/a",0,'Viso csv input'!B239/EPREL!$D$27)</f>
        <v>0.19180934752429429</v>
      </c>
    </row>
    <row r="234" spans="1:2" x14ac:dyDescent="0.25">
      <c r="B234" s="9">
        <f>IF('Viso csv input'!B240="n/a",0,'Viso csv input'!B240/EPREL!$D$27)</f>
        <v>0.18556223970384081</v>
      </c>
    </row>
    <row r="235" spans="1:2" x14ac:dyDescent="0.25">
      <c r="B235" s="9">
        <f>IF('Viso csv input'!B241="n/a",0,'Viso csv input'!B241/EPREL!$D$27)</f>
        <v>0.17353077279037482</v>
      </c>
    </row>
    <row r="236" spans="1:2" x14ac:dyDescent="0.25">
      <c r="B236" s="9">
        <f>IF('Viso csv input'!B242="n/a",0,'Viso csv input'!B242/EPREL!$D$27)</f>
        <v>0.1751503933364183</v>
      </c>
    </row>
    <row r="237" spans="1:2" x14ac:dyDescent="0.25">
      <c r="B237" s="9">
        <f>IF('Viso csv input'!B243="n/a",0,'Viso csv input'!B243/EPREL!$D$27)</f>
        <v>0.16404442387783433</v>
      </c>
    </row>
    <row r="238" spans="1:2" x14ac:dyDescent="0.25">
      <c r="B238" s="9">
        <f>IF('Viso csv input'!B244="n/a",0,'Viso csv input'!B244/EPREL!$D$27)</f>
        <v>0.15687181860249882</v>
      </c>
    </row>
    <row r="239" spans="1:2" x14ac:dyDescent="0.25">
      <c r="B239" s="9">
        <f>IF('Viso csv input'!B245="n/a",0,'Viso csv input'!B245/EPREL!$D$27)</f>
        <v>0.15386395187413235</v>
      </c>
    </row>
    <row r="240" spans="1:2" x14ac:dyDescent="0.25">
      <c r="B240" s="9">
        <f>IF('Viso csv input'!B246="n/a",0,'Viso csv input'!B246/EPREL!$D$27)</f>
        <v>0.14692272096251735</v>
      </c>
    </row>
    <row r="241" spans="2:2" x14ac:dyDescent="0.25">
      <c r="B241" s="9">
        <f>IF('Viso csv input'!B247="n/a",0,'Viso csv input'!B247/EPREL!$D$27)</f>
        <v>0.14576584914391486</v>
      </c>
    </row>
    <row r="242" spans="2:2" x14ac:dyDescent="0.25">
      <c r="B242" s="9">
        <f>IF('Viso csv input'!B248="n/a",0,'Viso csv input'!B248/EPREL!$D$27)</f>
        <v>0.14160111059694586</v>
      </c>
    </row>
    <row r="243" spans="2:2" x14ac:dyDescent="0.25">
      <c r="B243" s="9">
        <f>IF('Viso csv input'!B249="n/a",0,'Viso csv input'!B249/EPREL!$D$27)</f>
        <v>0.13697362332253585</v>
      </c>
    </row>
    <row r="244" spans="2:2" x14ac:dyDescent="0.25">
      <c r="B244" s="9">
        <f>IF('Viso csv input'!B250="n/a",0,'Viso csv input'!B250/EPREL!$D$27)</f>
        <v>0.14206385932438684</v>
      </c>
    </row>
    <row r="245" spans="2:2" x14ac:dyDescent="0.25">
      <c r="B245" s="9">
        <f>IF('Viso csv input'!B251="n/a",0,'Viso csv input'!B251/EPREL!$D$27)</f>
        <v>0.14298935677926883</v>
      </c>
    </row>
    <row r="246" spans="2:2" x14ac:dyDescent="0.25">
      <c r="B246" s="9">
        <f>IF('Viso csv input'!B252="n/a",0,'Viso csv input'!B252/EPREL!$D$27)</f>
        <v>0.14298935677926883</v>
      </c>
    </row>
    <row r="247" spans="2:2" x14ac:dyDescent="0.25">
      <c r="B247" s="9">
        <f>IF('Viso csv input'!B253="n/a",0,'Viso csv input'!B253/EPREL!$D$27)</f>
        <v>0.14391485423415085</v>
      </c>
    </row>
    <row r="248" spans="2:2" x14ac:dyDescent="0.25">
      <c r="B248" s="9">
        <f>IF('Viso csv input'!B254="n/a",0,'Viso csv input'!B254/EPREL!$D$27)</f>
        <v>0.15293845441925033</v>
      </c>
    </row>
    <row r="249" spans="2:2" x14ac:dyDescent="0.25">
      <c r="B249" s="9">
        <f>IF('Viso csv input'!B255="n/a",0,'Viso csv input'!B255/EPREL!$D$27)</f>
        <v>0.15155020823692733</v>
      </c>
    </row>
    <row r="250" spans="2:2" x14ac:dyDescent="0.25">
      <c r="B250" s="9">
        <f>IF('Viso csv input'!B256="n/a",0,'Viso csv input'!B256/EPREL!$D$27)</f>
        <v>0.15964831096714482</v>
      </c>
    </row>
    <row r="251" spans="2:2" x14ac:dyDescent="0.25">
      <c r="B251" s="9">
        <f>IF('Viso csv input'!B257="n/a",0,'Viso csv input'!B257/EPREL!$D$27)</f>
        <v>0.15687181860249882</v>
      </c>
    </row>
    <row r="252" spans="2:2" x14ac:dyDescent="0.25">
      <c r="B252" s="9">
        <f>IF('Viso csv input'!B258="n/a",0,'Viso csv input'!B258/EPREL!$D$27)</f>
        <v>0.16751503933364184</v>
      </c>
    </row>
    <row r="253" spans="2:2" x14ac:dyDescent="0.25">
      <c r="B253" s="9">
        <f>IF('Viso csv input'!B259="n/a",0,'Viso csv input'!B259/EPREL!$D$27)</f>
        <v>0.16728366496992134</v>
      </c>
    </row>
    <row r="254" spans="2:2" x14ac:dyDescent="0.25">
      <c r="B254" s="9">
        <f>IF('Viso csv input'!B260="n/a",0,'Viso csv input'!B260/EPREL!$D$27)</f>
        <v>0.1753817677001388</v>
      </c>
    </row>
    <row r="255" spans="2:2" x14ac:dyDescent="0.25">
      <c r="B255" s="9">
        <f>IF('Viso csv input'!B261="n/a",0,'Viso csv input'!B261/EPREL!$D$27)</f>
        <v>0.18209162424803332</v>
      </c>
    </row>
    <row r="256" spans="2:2" x14ac:dyDescent="0.25">
      <c r="B256" s="9">
        <f>IF('Viso csv input'!B262="n/a",0,'Viso csv input'!B262/EPREL!$D$27)</f>
        <v>0.18579361406756131</v>
      </c>
    </row>
    <row r="257" spans="2:2" x14ac:dyDescent="0.25">
      <c r="B257" s="9">
        <f>IF('Viso csv input'!B263="n/a",0,'Viso csv input'!B263/EPREL!$D$27)</f>
        <v>0.19134659879685331</v>
      </c>
    </row>
    <row r="258" spans="2:2" x14ac:dyDescent="0.25">
      <c r="B258" s="9">
        <f>IF('Viso csv input'!B264="n/a",0,'Viso csv input'!B264/EPREL!$D$27)</f>
        <v>0.19273484497917628</v>
      </c>
    </row>
    <row r="259" spans="2:2" x14ac:dyDescent="0.25">
      <c r="B259" s="9">
        <f>IF('Viso csv input'!B265="n/a",0,'Viso csv input'!B265/EPREL!$D$27)</f>
        <v>0.2003701989819528</v>
      </c>
    </row>
    <row r="260" spans="2:2" x14ac:dyDescent="0.25">
      <c r="B260" s="9">
        <f>IF('Viso csv input'!B266="n/a",0,'Viso csv input'!B266/EPREL!$D$27)</f>
        <v>0.21263304025913926</v>
      </c>
    </row>
    <row r="261" spans="2:2" x14ac:dyDescent="0.25">
      <c r="B261" s="9">
        <f>IF('Viso csv input'!B267="n/a",0,'Viso csv input'!B267/EPREL!$D$27)</f>
        <v>0.21564090698750576</v>
      </c>
    </row>
    <row r="262" spans="2:2" x14ac:dyDescent="0.25">
      <c r="B262" s="9">
        <f>IF('Viso csv input'!B268="n/a",0,'Viso csv input'!B268/EPREL!$D$27)</f>
        <v>0.21934289680703375</v>
      </c>
    </row>
    <row r="263" spans="2:2" x14ac:dyDescent="0.25">
      <c r="B263" s="9">
        <f>IF('Viso csv input'!B269="n/a",0,'Viso csv input'!B269/EPREL!$D$27)</f>
        <v>0.22882924571957428</v>
      </c>
    </row>
    <row r="264" spans="2:2" x14ac:dyDescent="0.25">
      <c r="B264" s="9">
        <f>IF('Viso csv input'!B270="n/a",0,'Viso csv input'!B270/EPREL!$D$27)</f>
        <v>0.23692734844979174</v>
      </c>
    </row>
    <row r="265" spans="2:2" x14ac:dyDescent="0.25">
      <c r="B265" s="9">
        <f>IF('Viso csv input'!B271="n/a",0,'Viso csv input'!B271/EPREL!$D$27)</f>
        <v>0.24294308190652472</v>
      </c>
    </row>
    <row r="266" spans="2:2" x14ac:dyDescent="0.25">
      <c r="B266" s="9">
        <f>IF('Viso csv input'!B272="n/a",0,'Viso csv input'!B272/EPREL!$D$27)</f>
        <v>0.24618232299861176</v>
      </c>
    </row>
    <row r="267" spans="2:2" x14ac:dyDescent="0.25">
      <c r="B267" s="9">
        <f>IF('Viso csv input'!B273="n/a",0,'Viso csv input'!B273/EPREL!$D$27)</f>
        <v>0.25335492827394723</v>
      </c>
    </row>
    <row r="268" spans="2:2" x14ac:dyDescent="0.25">
      <c r="B268" s="9">
        <f>IF('Viso csv input'!B274="n/a",0,'Viso csv input'!B274/EPREL!$D$27)</f>
        <v>0.26608051827857471</v>
      </c>
    </row>
    <row r="269" spans="2:2" x14ac:dyDescent="0.25">
      <c r="B269" s="9">
        <f>IF('Viso csv input'!B275="n/a",0,'Viso csv input'!B275/EPREL!$D$27)</f>
        <v>0.26931975937066172</v>
      </c>
    </row>
    <row r="270" spans="2:2" x14ac:dyDescent="0.25">
      <c r="B270" s="9">
        <f>IF('Viso csv input'!B276="n/a",0,'Viso csv input'!B276/EPREL!$D$27)</f>
        <v>0.2769551133734382</v>
      </c>
    </row>
    <row r="271" spans="2:2" x14ac:dyDescent="0.25">
      <c r="B271" s="9">
        <f>IF('Viso csv input'!B277="n/a",0,'Viso csv input'!B277/EPREL!$D$27)</f>
        <v>0.2880610828320222</v>
      </c>
    </row>
    <row r="272" spans="2:2" x14ac:dyDescent="0.25">
      <c r="B272" s="9">
        <f>IF('Viso csv input'!B278="n/a",0,'Viso csv input'!B278/EPREL!$D$27)</f>
        <v>0.2938454419250347</v>
      </c>
    </row>
    <row r="273" spans="1:2" x14ac:dyDescent="0.25">
      <c r="B273" s="9">
        <f>IF('Viso csv input'!B279="n/a",0,'Viso csv input'!B279/EPREL!$D$27)</f>
        <v>0.29546506247107818</v>
      </c>
    </row>
    <row r="274" spans="1:2" x14ac:dyDescent="0.25">
      <c r="B274" s="9">
        <f>IF('Viso csv input'!B280="n/a",0,'Viso csv input'!B280/EPREL!$D$27)</f>
        <v>0.30379453956501618</v>
      </c>
    </row>
    <row r="275" spans="1:2" x14ac:dyDescent="0.25">
      <c r="B275" s="9">
        <f>IF('Viso csv input'!B281="n/a",0,'Viso csv input'!B281/EPREL!$D$27)</f>
        <v>0.31258676538639518</v>
      </c>
    </row>
    <row r="276" spans="1:2" x14ac:dyDescent="0.25">
      <c r="B276" s="9">
        <f>IF('Viso csv input'!B282="n/a",0,'Viso csv input'!B282/EPREL!$D$27)</f>
        <v>0.31883387320684869</v>
      </c>
    </row>
    <row r="277" spans="1:2" x14ac:dyDescent="0.25">
      <c r="B277" s="9">
        <f>IF('Viso csv input'!B283="n/a",0,'Viso csv input'!B283/EPREL!$D$27)</f>
        <v>0.32577510411846367</v>
      </c>
    </row>
    <row r="278" spans="1:2" x14ac:dyDescent="0.25">
      <c r="A278" s="5">
        <f>A228+50</f>
        <v>500</v>
      </c>
      <c r="B278" s="9">
        <f>IF('Viso csv input'!B284="n/a",0,'Viso csv input'!B284/EPREL!$D$27)</f>
        <v>0.33225358630263763</v>
      </c>
    </row>
    <row r="279" spans="1:2" x14ac:dyDescent="0.25">
      <c r="B279" s="9">
        <f>IF('Viso csv input'!B285="n/a",0,'Viso csv input'!B285/EPREL!$D$27)</f>
        <v>0.33572420175844514</v>
      </c>
    </row>
    <row r="280" spans="1:2" x14ac:dyDescent="0.25">
      <c r="B280" s="9">
        <f>IF('Viso csv input'!B286="n/a",0,'Viso csv input'!B286/EPREL!$D$27)</f>
        <v>0.34081443776029613</v>
      </c>
    </row>
    <row r="281" spans="1:2" x14ac:dyDescent="0.25">
      <c r="B281" s="9">
        <f>IF('Viso csv input'!B287="n/a",0,'Viso csv input'!B287/EPREL!$D$27)</f>
        <v>0.35006941230911615</v>
      </c>
    </row>
    <row r="282" spans="1:2" x14ac:dyDescent="0.25">
      <c r="B282" s="9">
        <f>IF('Viso csv input'!B288="n/a",0,'Viso csv input'!B288/EPREL!$D$27)</f>
        <v>0.35400277649236461</v>
      </c>
    </row>
    <row r="283" spans="1:2" x14ac:dyDescent="0.25">
      <c r="B283" s="9">
        <f>IF('Viso csv input'!B289="n/a",0,'Viso csv input'!B289/EPREL!$D$27)</f>
        <v>0.36210087922258211</v>
      </c>
    </row>
    <row r="284" spans="1:2" x14ac:dyDescent="0.25">
      <c r="B284" s="9">
        <f>IF('Viso csv input'!B290="n/a",0,'Viso csv input'!B290/EPREL!$D$27)</f>
        <v>0.36904211013419713</v>
      </c>
    </row>
    <row r="285" spans="1:2" x14ac:dyDescent="0.25">
      <c r="B285" s="9">
        <f>IF('Viso csv input'!B291="n/a",0,'Viso csv input'!B291/EPREL!$D$27)</f>
        <v>0.37829708468301709</v>
      </c>
    </row>
    <row r="286" spans="1:2" x14ac:dyDescent="0.25">
      <c r="B286" s="9">
        <f>IF('Viso csv input'!B292="n/a",0,'Viso csv input'!B292/EPREL!$D$27)</f>
        <v>0.37760296159185558</v>
      </c>
    </row>
    <row r="287" spans="1:2" x14ac:dyDescent="0.25">
      <c r="B287" s="9">
        <f>IF('Viso csv input'!B293="n/a",0,'Viso csv input'!B293/EPREL!$D$27)</f>
        <v>0.38847755668671907</v>
      </c>
    </row>
    <row r="288" spans="1:2" x14ac:dyDescent="0.25">
      <c r="B288" s="9">
        <f>IF('Viso csv input'!B294="n/a",0,'Viso csv input'!B294/EPREL!$D$27)</f>
        <v>0.39356779268857006</v>
      </c>
    </row>
    <row r="289" spans="2:2" x14ac:dyDescent="0.25">
      <c r="B289" s="9">
        <f>IF('Viso csv input'!B295="n/a",0,'Viso csv input'!B295/EPREL!$D$27)</f>
        <v>0.40004627487274408</v>
      </c>
    </row>
    <row r="290" spans="2:2" x14ac:dyDescent="0.25">
      <c r="B290" s="9">
        <f>IF('Viso csv input'!B296="n/a",0,'Viso csv input'!B296/EPREL!$D$27)</f>
        <v>0.40629338269319754</v>
      </c>
    </row>
    <row r="291" spans="2:2" x14ac:dyDescent="0.25">
      <c r="B291" s="9">
        <f>IF('Viso csv input'!B297="n/a",0,'Viso csv input'!B297/EPREL!$D$27)</f>
        <v>0.41115224433132802</v>
      </c>
    </row>
    <row r="292" spans="2:2" x14ac:dyDescent="0.25">
      <c r="B292" s="9">
        <f>IF('Viso csv input'!B298="n/a",0,'Viso csv input'!B298/EPREL!$D$27)</f>
        <v>0.41670522906062007</v>
      </c>
    </row>
    <row r="293" spans="2:2" x14ac:dyDescent="0.25">
      <c r="B293" s="9">
        <f>IF('Viso csv input'!B299="n/a",0,'Viso csv input'!B299/EPREL!$D$27)</f>
        <v>0.42202683942619157</v>
      </c>
    </row>
    <row r="294" spans="2:2" x14ac:dyDescent="0.25">
      <c r="B294" s="9">
        <f>IF('Viso csv input'!B300="n/a",0,'Viso csv input'!B300/EPREL!$D$27)</f>
        <v>0.42804257288292458</v>
      </c>
    </row>
    <row r="295" spans="2:2" x14ac:dyDescent="0.25">
      <c r="B295" s="9">
        <f>IF('Viso csv input'!B301="n/a",0,'Viso csv input'!B301/EPREL!$D$27)</f>
        <v>0.43452105506709848</v>
      </c>
    </row>
    <row r="296" spans="2:2" x14ac:dyDescent="0.25">
      <c r="B296" s="9">
        <f>IF('Viso csv input'!B302="n/a",0,'Viso csv input'!B302/EPREL!$D$27)</f>
        <v>0.44169366034243407</v>
      </c>
    </row>
    <row r="297" spans="2:2" x14ac:dyDescent="0.25">
      <c r="B297" s="9">
        <f>IF('Viso csv input'!B303="n/a",0,'Viso csv input'!B303/EPREL!$D$27)</f>
        <v>0.44655252198056455</v>
      </c>
    </row>
    <row r="298" spans="2:2" x14ac:dyDescent="0.25">
      <c r="B298" s="9">
        <f>IF('Viso csv input'!B304="n/a",0,'Viso csv input'!B304/EPREL!$D$27)</f>
        <v>0.45002313743637201</v>
      </c>
    </row>
    <row r="299" spans="2:2" x14ac:dyDescent="0.25">
      <c r="B299" s="9">
        <f>IF('Viso csv input'!B305="n/a",0,'Viso csv input'!B305/EPREL!$D$27)</f>
        <v>0.46274872744099949</v>
      </c>
    </row>
    <row r="300" spans="2:2" x14ac:dyDescent="0.25">
      <c r="B300" s="9">
        <f>IF('Viso csv input'!B306="n/a",0,'Viso csv input'!B306/EPREL!$D$27)</f>
        <v>0.46483109671448397</v>
      </c>
    </row>
    <row r="301" spans="2:2" x14ac:dyDescent="0.25">
      <c r="B301" s="9">
        <f>IF('Viso csv input'!B307="n/a",0,'Viso csv input'!B307/EPREL!$D$27)</f>
        <v>0.47246645071726051</v>
      </c>
    </row>
    <row r="302" spans="2:2" x14ac:dyDescent="0.25">
      <c r="B302" s="9">
        <f>IF('Viso csv input'!B308="n/a",0,'Viso csv input'!B308/EPREL!$D$27)</f>
        <v>0.47663118926422954</v>
      </c>
    </row>
    <row r="303" spans="2:2" x14ac:dyDescent="0.25">
      <c r="B303" s="9">
        <f>IF('Viso csv input'!B309="n/a",0,'Viso csv input'!B309/EPREL!$D$27)</f>
        <v>0.48172142526608053</v>
      </c>
    </row>
    <row r="304" spans="2:2" x14ac:dyDescent="0.25">
      <c r="B304" s="9">
        <f>IF('Viso csv input'!B310="n/a",0,'Viso csv input'!B310/EPREL!$D$27)</f>
        <v>0.491670522906062</v>
      </c>
    </row>
    <row r="305" spans="2:2" x14ac:dyDescent="0.25">
      <c r="B305" s="9">
        <f>IF('Viso csv input'!B311="n/a",0,'Viso csv input'!B311/EPREL!$D$27)</f>
        <v>0.49490976399814895</v>
      </c>
    </row>
    <row r="306" spans="2:2" x14ac:dyDescent="0.25">
      <c r="B306" s="9">
        <f>IF('Viso csv input'!B312="n/a",0,'Viso csv input'!B312/EPREL!$D$27)</f>
        <v>0.50023137436372045</v>
      </c>
    </row>
    <row r="307" spans="2:2" x14ac:dyDescent="0.25">
      <c r="B307" s="9">
        <f>IF('Viso csv input'!B313="n/a",0,'Viso csv input'!B313/EPREL!$D$27)</f>
        <v>0.50231374363720505</v>
      </c>
    </row>
    <row r="308" spans="2:2" x14ac:dyDescent="0.25">
      <c r="B308" s="9">
        <f>IF('Viso csv input'!B314="n/a",0,'Viso csv input'!B314/EPREL!$D$27)</f>
        <v>0.51180009254974546</v>
      </c>
    </row>
    <row r="309" spans="2:2" x14ac:dyDescent="0.25">
      <c r="B309" s="9">
        <f>IF('Viso csv input'!B315="n/a",0,'Viso csv input'!B315/EPREL!$D$27)</f>
        <v>0.51226284127718635</v>
      </c>
    </row>
    <row r="310" spans="2:2" x14ac:dyDescent="0.25">
      <c r="B310" s="9">
        <f>IF('Viso csv input'!B316="n/a",0,'Viso csv input'!B316/EPREL!$D$27)</f>
        <v>0.51897269782508104</v>
      </c>
    </row>
    <row r="311" spans="2:2" x14ac:dyDescent="0.25">
      <c r="B311" s="9">
        <f>IF('Viso csv input'!B317="n/a",0,'Viso csv input'!B317/EPREL!$D$27)</f>
        <v>0.51943544655252194</v>
      </c>
    </row>
    <row r="312" spans="2:2" x14ac:dyDescent="0.25">
      <c r="B312" s="9">
        <f>IF('Viso csv input'!B318="n/a",0,'Viso csv input'!B318/EPREL!$D$27)</f>
        <v>0.52707080055529842</v>
      </c>
    </row>
    <row r="313" spans="2:2" x14ac:dyDescent="0.25">
      <c r="B313" s="9">
        <f>IF('Viso csv input'!B319="n/a",0,'Viso csv input'!B319/EPREL!$D$27)</f>
        <v>0.53470615455807491</v>
      </c>
    </row>
    <row r="314" spans="2:2" x14ac:dyDescent="0.25">
      <c r="B314" s="9">
        <f>IF('Viso csv input'!B320="n/a",0,'Viso csv input'!B320/EPREL!$D$27)</f>
        <v>0.53817677001388242</v>
      </c>
    </row>
    <row r="315" spans="2:2" x14ac:dyDescent="0.25">
      <c r="B315" s="9">
        <f>IF('Viso csv input'!B321="n/a",0,'Viso csv input'!B321/EPREL!$D$27)</f>
        <v>0.54349838037945386</v>
      </c>
    </row>
    <row r="316" spans="2:2" x14ac:dyDescent="0.25">
      <c r="B316" s="9">
        <f>IF('Viso csv input'!B322="n/a",0,'Viso csv input'!B322/EPREL!$D$27)</f>
        <v>0.54858861638130485</v>
      </c>
    </row>
    <row r="317" spans="2:2" x14ac:dyDescent="0.25">
      <c r="B317" s="9">
        <f>IF('Viso csv input'!B323="n/a",0,'Viso csv input'!B323/EPREL!$D$27)</f>
        <v>0.55437297547431741</v>
      </c>
    </row>
    <row r="318" spans="2:2" x14ac:dyDescent="0.25">
      <c r="B318" s="9">
        <f>IF('Viso csv input'!B324="n/a",0,'Viso csv input'!B324/EPREL!$D$27)</f>
        <v>0.5594632114761684</v>
      </c>
    </row>
    <row r="319" spans="2:2" x14ac:dyDescent="0.25">
      <c r="B319" s="9">
        <f>IF('Viso csv input'!B325="n/a",0,'Viso csv input'!B325/EPREL!$D$27)</f>
        <v>0.5650161962054604</v>
      </c>
    </row>
    <row r="320" spans="2:2" x14ac:dyDescent="0.25">
      <c r="B320" s="9">
        <f>IF('Viso csv input'!B326="n/a",0,'Viso csv input'!B326/EPREL!$D$27)</f>
        <v>0.56941230911614993</v>
      </c>
    </row>
    <row r="321" spans="1:2" x14ac:dyDescent="0.25">
      <c r="B321" s="9">
        <f>IF('Viso csv input'!B327="n/a",0,'Viso csv input'!B327/EPREL!$D$27)</f>
        <v>0.57635354002776495</v>
      </c>
    </row>
    <row r="322" spans="1:2" x14ac:dyDescent="0.25">
      <c r="B322" s="9">
        <f>IF('Viso csv input'!B328="n/a",0,'Viso csv input'!B328/EPREL!$D$27)</f>
        <v>0.58144377602961583</v>
      </c>
    </row>
    <row r="323" spans="1:2" x14ac:dyDescent="0.25">
      <c r="B323" s="9">
        <f>IF('Viso csv input'!B329="n/a",0,'Viso csv input'!B329/EPREL!$D$27)</f>
        <v>0.58352614530310032</v>
      </c>
    </row>
    <row r="324" spans="1:2" x14ac:dyDescent="0.25">
      <c r="B324" s="9">
        <f>IF('Viso csv input'!B330="n/a",0,'Viso csv input'!B330/EPREL!$D$27)</f>
        <v>0.59139287366959736</v>
      </c>
    </row>
    <row r="325" spans="1:2" x14ac:dyDescent="0.25">
      <c r="B325" s="9">
        <f>IF('Viso csv input'!B331="n/a",0,'Viso csv input'!B331/EPREL!$D$27)</f>
        <v>0.59278111985192039</v>
      </c>
    </row>
    <row r="326" spans="1:2" x14ac:dyDescent="0.25">
      <c r="B326" s="9">
        <f>IF('Viso csv input'!B332="n/a",0,'Viso csv input'!B332/EPREL!$D$27)</f>
        <v>0.59694585839888936</v>
      </c>
    </row>
    <row r="327" spans="1:2" x14ac:dyDescent="0.25">
      <c r="B327" s="9">
        <f>IF('Viso csv input'!B333="n/a",0,'Viso csv input'!B333/EPREL!$D$27)</f>
        <v>0.60203609440074035</v>
      </c>
    </row>
    <row r="328" spans="1:2" x14ac:dyDescent="0.25">
      <c r="A328" s="5">
        <f>A278+50</f>
        <v>550</v>
      </c>
      <c r="B328" s="9">
        <f>IF('Viso csv input'!B334="n/a",0,'Viso csv input'!B334/EPREL!$D$27)</f>
        <v>0.6052753354928273</v>
      </c>
    </row>
    <row r="329" spans="1:2" x14ac:dyDescent="0.25">
      <c r="B329" s="9">
        <f>IF('Viso csv input'!B335="n/a",0,'Viso csv input'!B335/EPREL!$D$27)</f>
        <v>0.6073577047663119</v>
      </c>
    </row>
    <row r="330" spans="1:2" x14ac:dyDescent="0.25">
      <c r="B330" s="9">
        <f>IF('Viso csv input'!B336="n/a",0,'Viso csv input'!B336/EPREL!$D$27)</f>
        <v>0.61314206385932435</v>
      </c>
    </row>
    <row r="331" spans="1:2" x14ac:dyDescent="0.25">
      <c r="B331" s="9">
        <f>IF('Viso csv input'!B337="n/a",0,'Viso csv input'!B337/EPREL!$D$27)</f>
        <v>0.61568718186024984</v>
      </c>
    </row>
    <row r="332" spans="1:2" x14ac:dyDescent="0.25">
      <c r="B332" s="9">
        <f>IF('Viso csv input'!B338="n/a",0,'Viso csv input'!B338/EPREL!$D$27)</f>
        <v>0.62031466913465982</v>
      </c>
    </row>
    <row r="333" spans="1:2" x14ac:dyDescent="0.25">
      <c r="B333" s="9">
        <f>IF('Viso csv input'!B339="n/a",0,'Viso csv input'!B339/EPREL!$D$27)</f>
        <v>0.62841277186487732</v>
      </c>
    </row>
    <row r="334" spans="1:2" x14ac:dyDescent="0.25">
      <c r="B334" s="9">
        <f>IF('Viso csv input'!B340="n/a",0,'Viso csv input'!B340/EPREL!$D$27)</f>
        <v>0.62910689495603889</v>
      </c>
    </row>
    <row r="335" spans="1:2" x14ac:dyDescent="0.25">
      <c r="B335" s="9">
        <f>IF('Viso csv input'!B341="n/a",0,'Viso csv input'!B341/EPREL!$D$27)</f>
        <v>0.63373438223044887</v>
      </c>
    </row>
    <row r="336" spans="1:2" x14ac:dyDescent="0.25">
      <c r="B336" s="9">
        <f>IF('Viso csv input'!B342="n/a",0,'Viso csv input'!B342/EPREL!$D$27)</f>
        <v>0.63998149005090221</v>
      </c>
    </row>
    <row r="337" spans="2:2" x14ac:dyDescent="0.25">
      <c r="B337" s="9">
        <f>IF('Viso csv input'!B343="n/a",0,'Viso csv input'!B343/EPREL!$D$27)</f>
        <v>0.6471540953262378</v>
      </c>
    </row>
    <row r="338" spans="2:2" x14ac:dyDescent="0.25">
      <c r="B338" s="9">
        <f>IF('Viso csv input'!B344="n/a",0,'Viso csv input'!B344/EPREL!$D$27)</f>
        <v>0.65131883387320677</v>
      </c>
    </row>
    <row r="339" spans="2:2" x14ac:dyDescent="0.25">
      <c r="B339" s="9">
        <f>IF('Viso csv input'!B345="n/a",0,'Viso csv input'!B345/EPREL!$D$27)</f>
        <v>0.65779731605738079</v>
      </c>
    </row>
    <row r="340" spans="2:2" x14ac:dyDescent="0.25">
      <c r="B340" s="9">
        <f>IF('Viso csv input'!B346="n/a",0,'Viso csv input'!B346/EPREL!$D$27)</f>
        <v>0.66288755205923178</v>
      </c>
    </row>
    <row r="341" spans="2:2" x14ac:dyDescent="0.25">
      <c r="B341" s="9">
        <f>IF('Viso csv input'!B347="n/a",0,'Viso csv input'!B347/EPREL!$D$27)</f>
        <v>0.66890328551596479</v>
      </c>
    </row>
    <row r="342" spans="2:2" x14ac:dyDescent="0.25">
      <c r="B342" s="9">
        <f>IF('Viso csv input'!B348="n/a",0,'Viso csv input'!B348/EPREL!$D$27)</f>
        <v>0.67630726515502071</v>
      </c>
    </row>
    <row r="343" spans="2:2" x14ac:dyDescent="0.25">
      <c r="B343" s="9">
        <f>IF('Viso csv input'!B349="n/a",0,'Viso csv input'!B349/EPREL!$D$27)</f>
        <v>0.67838963442850531</v>
      </c>
    </row>
    <row r="344" spans="2:2" x14ac:dyDescent="0.25">
      <c r="B344" s="9">
        <f>IF('Viso csv input'!B350="n/a",0,'Viso csv input'!B350/EPREL!$D$27)</f>
        <v>0.68324849606663574</v>
      </c>
    </row>
    <row r="345" spans="2:2" x14ac:dyDescent="0.25">
      <c r="B345" s="9">
        <f>IF('Viso csv input'!B351="n/a",0,'Viso csv input'!B351/EPREL!$D$27)</f>
        <v>0.68533086534012022</v>
      </c>
    </row>
    <row r="346" spans="2:2" x14ac:dyDescent="0.25">
      <c r="B346" s="9">
        <f>IF('Viso csv input'!B352="n/a",0,'Viso csv input'!B352/EPREL!$D$27)</f>
        <v>0.69134659879685334</v>
      </c>
    </row>
    <row r="347" spans="2:2" x14ac:dyDescent="0.25">
      <c r="B347" s="9">
        <f>IF('Viso csv input'!B353="n/a",0,'Viso csv input'!B353/EPREL!$D$27)</f>
        <v>0.69620546043498377</v>
      </c>
    </row>
    <row r="348" spans="2:2" x14ac:dyDescent="0.25">
      <c r="B348" s="9">
        <f>IF('Viso csv input'!B354="n/a",0,'Viso csv input'!B354/EPREL!$D$27)</f>
        <v>0.70060157334567319</v>
      </c>
    </row>
    <row r="349" spans="2:2" x14ac:dyDescent="0.25">
      <c r="B349" s="9">
        <f>IF('Viso csv input'!B355="n/a",0,'Viso csv input'!B355/EPREL!$D$27)</f>
        <v>0.70731142989356766</v>
      </c>
    </row>
    <row r="350" spans="2:2" x14ac:dyDescent="0.25">
      <c r="B350" s="9">
        <f>IF('Viso csv input'!B356="n/a",0,'Viso csv input'!B356/EPREL!$D$27)</f>
        <v>0.7117075428042573</v>
      </c>
    </row>
    <row r="351" spans="2:2" x14ac:dyDescent="0.25">
      <c r="B351" s="9">
        <f>IF('Viso csv input'!B357="n/a",0,'Viso csv input'!B357/EPREL!$D$27)</f>
        <v>0.71633503007866717</v>
      </c>
    </row>
    <row r="352" spans="2:2" x14ac:dyDescent="0.25">
      <c r="B352" s="9">
        <f>IF('Viso csv input'!B358="n/a",0,'Viso csv input'!B358/EPREL!$D$27)</f>
        <v>0.72281351226284118</v>
      </c>
    </row>
    <row r="353" spans="2:2" x14ac:dyDescent="0.25">
      <c r="B353" s="9">
        <f>IF('Viso csv input'!B359="n/a",0,'Viso csv input'!B359/EPREL!$D$27)</f>
        <v>0.73091161499305868</v>
      </c>
    </row>
    <row r="354" spans="2:2" x14ac:dyDescent="0.25">
      <c r="B354" s="9">
        <f>IF('Viso csv input'!B360="n/a",0,'Viso csv input'!B360/EPREL!$D$27)</f>
        <v>0.7378528459046737</v>
      </c>
    </row>
    <row r="355" spans="2:2" x14ac:dyDescent="0.25">
      <c r="B355" s="9">
        <f>IF('Viso csv input'!B361="n/a",0,'Viso csv input'!B361/EPREL!$D$27)</f>
        <v>0.74201758445164279</v>
      </c>
    </row>
    <row r="356" spans="2:2" x14ac:dyDescent="0.25">
      <c r="B356" s="9">
        <f>IF('Viso csv input'!B362="n/a",0,'Viso csv input'!B362/EPREL!$D$27)</f>
        <v>0.75057843590930118</v>
      </c>
    </row>
    <row r="357" spans="2:2" x14ac:dyDescent="0.25">
      <c r="B357" s="9">
        <f>IF('Viso csv input'!B363="n/a",0,'Viso csv input'!B363/EPREL!$D$27)</f>
        <v>0.7570569180934752</v>
      </c>
    </row>
    <row r="358" spans="2:2" x14ac:dyDescent="0.25">
      <c r="B358" s="9">
        <f>IF('Viso csv input'!B364="n/a",0,'Viso csv input'!B364/EPREL!$D$27)</f>
        <v>0.76723739009717717</v>
      </c>
    </row>
    <row r="359" spans="2:2" x14ac:dyDescent="0.25">
      <c r="B359" s="9">
        <f>IF('Viso csv input'!B365="n/a",0,'Viso csv input'!B365/EPREL!$D$27)</f>
        <v>0.77325312355391018</v>
      </c>
    </row>
    <row r="360" spans="2:2" x14ac:dyDescent="0.25">
      <c r="B360" s="9">
        <f>IF('Viso csv input'!B366="n/a",0,'Viso csv input'!B366/EPREL!$D$27)</f>
        <v>0.7827394724664507</v>
      </c>
    </row>
    <row r="361" spans="2:2" x14ac:dyDescent="0.25">
      <c r="B361" s="9">
        <f>IF('Viso csv input'!B367="n/a",0,'Viso csv input'!B367/EPREL!$D$27)</f>
        <v>0.79245719574271167</v>
      </c>
    </row>
    <row r="362" spans="2:2" x14ac:dyDescent="0.25">
      <c r="B362" s="9">
        <f>IF('Viso csv input'!B368="n/a",0,'Viso csv input'!B368/EPREL!$D$27)</f>
        <v>0.79870430356316524</v>
      </c>
    </row>
    <row r="363" spans="2:2" x14ac:dyDescent="0.25">
      <c r="B363" s="9">
        <f>IF('Viso csv input'!B369="n/a",0,'Viso csv input'!B369/EPREL!$D$27)</f>
        <v>0.80842202683942621</v>
      </c>
    </row>
    <row r="364" spans="2:2" x14ac:dyDescent="0.25">
      <c r="B364" s="9">
        <f>IF('Viso csv input'!B370="n/a",0,'Viso csv input'!B370/EPREL!$D$27)</f>
        <v>0.81490050902360012</v>
      </c>
    </row>
    <row r="365" spans="2:2" x14ac:dyDescent="0.25">
      <c r="B365" s="9">
        <f>IF('Viso csv input'!B371="n/a",0,'Viso csv input'!B371/EPREL!$D$27)</f>
        <v>0.82346136048125862</v>
      </c>
    </row>
    <row r="366" spans="2:2" x14ac:dyDescent="0.25">
      <c r="B366" s="9">
        <f>IF('Viso csv input'!B372="n/a",0,'Viso csv input'!B372/EPREL!$D$27)</f>
        <v>0.82901434521055062</v>
      </c>
    </row>
    <row r="367" spans="2:2" x14ac:dyDescent="0.25">
      <c r="B367" s="9">
        <f>IF('Viso csv input'!B373="n/a",0,'Viso csv input'!B373/EPREL!$D$27)</f>
        <v>0.83826931975937058</v>
      </c>
    </row>
    <row r="368" spans="2:2" x14ac:dyDescent="0.25">
      <c r="B368" s="9">
        <f>IF('Viso csv input'!B374="n/a",0,'Viso csv input'!B374/EPREL!$D$27)</f>
        <v>0.84937528921795458</v>
      </c>
    </row>
    <row r="369" spans="1:2" x14ac:dyDescent="0.25">
      <c r="B369" s="9">
        <f>IF('Viso csv input'!B375="n/a",0,'Viso csv input'!B375/EPREL!$D$27)</f>
        <v>0.85400277649236456</v>
      </c>
    </row>
    <row r="370" spans="1:2" x14ac:dyDescent="0.25">
      <c r="B370" s="9">
        <f>IF('Viso csv input'!B376="n/a",0,'Viso csv input'!B376/EPREL!$D$27)</f>
        <v>0.86163813049514104</v>
      </c>
    </row>
    <row r="371" spans="1:2" x14ac:dyDescent="0.25">
      <c r="B371" s="9">
        <f>IF('Viso csv input'!B377="n/a",0,'Viso csv input'!B377/EPREL!$D$27)</f>
        <v>0.86464599722350755</v>
      </c>
    </row>
    <row r="372" spans="1:2" x14ac:dyDescent="0.25">
      <c r="B372" s="9">
        <f>IF('Viso csv input'!B378="n/a",0,'Viso csv input'!B378/EPREL!$D$27)</f>
        <v>0.87505784359093008</v>
      </c>
    </row>
    <row r="373" spans="1:2" x14ac:dyDescent="0.25">
      <c r="B373" s="9">
        <f>IF('Viso csv input'!B379="n/a",0,'Viso csv input'!B379/EPREL!$D$27)</f>
        <v>0.88338732068486814</v>
      </c>
    </row>
    <row r="374" spans="1:2" x14ac:dyDescent="0.25">
      <c r="B374" s="9">
        <f>IF('Viso csv input'!B380="n/a",0,'Viso csv input'!B380/EPREL!$D$27)</f>
        <v>0.89125404905136507</v>
      </c>
    </row>
    <row r="375" spans="1:2" x14ac:dyDescent="0.25">
      <c r="B375" s="9">
        <f>IF('Viso csv input'!B381="n/a",0,'Viso csv input'!B381/EPREL!$D$27)</f>
        <v>0.898658028690421</v>
      </c>
    </row>
    <row r="376" spans="1:2" x14ac:dyDescent="0.25">
      <c r="B376" s="9">
        <f>IF('Viso csv input'!B382="n/a",0,'Viso csv input'!B382/EPREL!$D$27)</f>
        <v>0.9037482646922721</v>
      </c>
    </row>
    <row r="377" spans="1:2" x14ac:dyDescent="0.25">
      <c r="B377" s="9">
        <f>IF('Viso csv input'!B383="n/a",0,'Viso csv input'!B383/EPREL!$D$27)</f>
        <v>0.90953262378528443</v>
      </c>
    </row>
    <row r="378" spans="1:2" x14ac:dyDescent="0.25">
      <c r="A378" s="5">
        <f>A328+50</f>
        <v>600</v>
      </c>
      <c r="B378" s="9">
        <f>IF('Viso csv input'!B384="n/a",0,'Viso csv input'!B384/EPREL!$D$27)</f>
        <v>0.92063859324386854</v>
      </c>
    </row>
    <row r="379" spans="1:2" x14ac:dyDescent="0.25">
      <c r="B379" s="9">
        <f>IF('Viso csv input'!B385="n/a",0,'Viso csv input'!B385/EPREL!$D$27)</f>
        <v>0.92410920869967605</v>
      </c>
    </row>
    <row r="380" spans="1:2" x14ac:dyDescent="0.25">
      <c r="B380" s="9">
        <f>IF('Viso csv input'!B386="n/a",0,'Viso csv input'!B386/EPREL!$D$27)</f>
        <v>0.93521517815825994</v>
      </c>
    </row>
    <row r="381" spans="1:2" x14ac:dyDescent="0.25">
      <c r="B381" s="9">
        <f>IF('Viso csv input'!B387="n/a",0,'Viso csv input'!B387/EPREL!$D$27)</f>
        <v>0.94099953725127261</v>
      </c>
    </row>
    <row r="382" spans="1:2" x14ac:dyDescent="0.25">
      <c r="B382" s="9">
        <f>IF('Viso csv input'!B388="n/a",0,'Viso csv input'!B388/EPREL!$D$27)</f>
        <v>0.94585839888940293</v>
      </c>
    </row>
    <row r="383" spans="1:2" x14ac:dyDescent="0.25">
      <c r="B383" s="9">
        <f>IF('Viso csv input'!B389="n/a",0,'Viso csv input'!B389/EPREL!$D$27)</f>
        <v>0.95303100416473852</v>
      </c>
    </row>
    <row r="384" spans="1:2" x14ac:dyDescent="0.25">
      <c r="B384" s="9">
        <f>IF('Viso csv input'!B390="n/a",0,'Viso csv input'!B390/EPREL!$D$27)</f>
        <v>0.96159185562239691</v>
      </c>
    </row>
    <row r="385" spans="2:2" x14ac:dyDescent="0.25">
      <c r="B385" s="9">
        <f>IF('Viso csv input'!B391="n/a",0,'Viso csv input'!B391/EPREL!$D$27)</f>
        <v>0.96783896344285048</v>
      </c>
    </row>
    <row r="386" spans="2:2" x14ac:dyDescent="0.25">
      <c r="B386" s="9">
        <f>IF('Viso csv input'!B392="n/a",0,'Viso csv input'!B392/EPREL!$D$27)</f>
        <v>0.96968995835261451</v>
      </c>
    </row>
    <row r="387" spans="2:2" x14ac:dyDescent="0.25">
      <c r="B387" s="9">
        <f>IF('Viso csv input'!B393="n/a",0,'Viso csv input'!B393/EPREL!$D$27)</f>
        <v>0.97431744562702449</v>
      </c>
    </row>
    <row r="388" spans="2:2" x14ac:dyDescent="0.25">
      <c r="B388" s="9">
        <f>IF('Viso csv input'!B394="n/a",0,'Viso csv input'!B394/EPREL!$D$27)</f>
        <v>0.97987043035631649</v>
      </c>
    </row>
    <row r="389" spans="2:2" x14ac:dyDescent="0.25">
      <c r="B389" s="9">
        <f>IF('Viso csv input'!B395="n/a",0,'Viso csv input'!B395/EPREL!$D$27)</f>
        <v>0.98449791763072647</v>
      </c>
    </row>
    <row r="390" spans="2:2" x14ac:dyDescent="0.25">
      <c r="B390" s="9">
        <f>IF('Viso csv input'!B396="n/a",0,'Viso csv input'!B396/EPREL!$D$27)</f>
        <v>0.98542341508560838</v>
      </c>
    </row>
    <row r="391" spans="2:2" x14ac:dyDescent="0.25">
      <c r="B391" s="9">
        <f>IF('Viso csv input'!B397="n/a",0,'Viso csv input'!B397/EPREL!$D$27)</f>
        <v>0.98912540490513645</v>
      </c>
    </row>
    <row r="392" spans="2:2" x14ac:dyDescent="0.25">
      <c r="B392" s="9">
        <f>IF('Viso csv input'!B398="n/a",0,'Viso csv input'!B398/EPREL!$D$27)</f>
        <v>0.99143914854234139</v>
      </c>
    </row>
    <row r="393" spans="2:2" x14ac:dyDescent="0.25">
      <c r="B393" s="9">
        <f>IF('Viso csv input'!B399="n/a",0,'Viso csv input'!B399/EPREL!$D$27)</f>
        <v>0.99352151781582598</v>
      </c>
    </row>
    <row r="394" spans="2:2" x14ac:dyDescent="0.25">
      <c r="B394" s="9">
        <f>IF('Viso csv input'!B400="n/a",0,'Viso csv input'!B400/EPREL!$D$27)</f>
        <v>0.99606663581675137</v>
      </c>
    </row>
    <row r="395" spans="2:2" x14ac:dyDescent="0.25">
      <c r="B395" s="9">
        <f>IF('Viso csv input'!B401="n/a",0,'Viso csv input'!B401/EPREL!$D$27)</f>
        <v>0.99722350763535383</v>
      </c>
    </row>
    <row r="396" spans="2:2" x14ac:dyDescent="0.25">
      <c r="B396" s="9">
        <f>IF('Viso csv input'!B402="n/a",0,'Viso csv input'!B402/EPREL!$D$27)</f>
        <v>0.99814900509023596</v>
      </c>
    </row>
    <row r="397" spans="2:2" x14ac:dyDescent="0.25">
      <c r="B397" s="9">
        <f>IF('Viso csv input'!B403="n/a",0,'Viso csv input'!B403/EPREL!$D$27)</f>
        <v>0.99722350763535383</v>
      </c>
    </row>
    <row r="398" spans="2:2" x14ac:dyDescent="0.25">
      <c r="B398" s="9">
        <f>IF('Viso csv input'!B404="n/a",0,'Viso csv input'!B404/EPREL!$D$27)</f>
        <v>1</v>
      </c>
    </row>
    <row r="399" spans="2:2" x14ac:dyDescent="0.25">
      <c r="B399" s="9">
        <f>IF('Viso csv input'!B405="n/a",0,'Viso csv input'!B405/EPREL!$D$27)</f>
        <v>0.99907450254511787</v>
      </c>
    </row>
    <row r="400" spans="2:2" x14ac:dyDescent="0.25">
      <c r="B400" s="9">
        <f>IF('Viso csv input'!B406="n/a",0,'Viso csv input'!B406/EPREL!$D$27)</f>
        <v>0.99398426654326699</v>
      </c>
    </row>
    <row r="401" spans="2:2" x14ac:dyDescent="0.25">
      <c r="B401" s="9">
        <f>IF('Viso csv input'!B407="n/a",0,'Viso csv input'!B407/EPREL!$D$27)</f>
        <v>0.99745488199907439</v>
      </c>
    </row>
    <row r="402" spans="2:2" x14ac:dyDescent="0.25">
      <c r="B402" s="9">
        <f>IF('Viso csv input'!B408="n/a",0,'Viso csv input'!B408/EPREL!$D$27)</f>
        <v>0.99768625636279484</v>
      </c>
    </row>
    <row r="403" spans="2:2" x14ac:dyDescent="0.25">
      <c r="B403" s="9">
        <f>IF('Viso csv input'!B409="n/a",0,'Viso csv input'!B409/EPREL!$D$27)</f>
        <v>0.99583526145303081</v>
      </c>
    </row>
    <row r="404" spans="2:2" x14ac:dyDescent="0.25">
      <c r="B404" s="9">
        <f>IF('Viso csv input'!B410="n/a",0,'Viso csv input'!B410/EPREL!$D$27)</f>
        <v>0.99861175381767697</v>
      </c>
    </row>
    <row r="405" spans="2:2" x14ac:dyDescent="0.25">
      <c r="B405" s="9">
        <f>IF('Viso csv input'!B411="n/a",0,'Viso csv input'!B411/EPREL!$D$27)</f>
        <v>0.99398426654326699</v>
      </c>
    </row>
    <row r="406" spans="2:2" x14ac:dyDescent="0.25">
      <c r="B406" s="9">
        <f>IF('Viso csv input'!B412="n/a",0,'Viso csv input'!B412/EPREL!$D$27)</f>
        <v>0.99444701527070789</v>
      </c>
    </row>
    <row r="407" spans="2:2" x14ac:dyDescent="0.25">
      <c r="B407" s="9">
        <f>IF('Viso csv input'!B413="n/a",0,'Viso csv input'!B413/EPREL!$D$27)</f>
        <v>0.99305876908838486</v>
      </c>
    </row>
    <row r="408" spans="2:2" x14ac:dyDescent="0.25">
      <c r="B408" s="9">
        <f>IF('Viso csv input'!B414="n/a",0,'Viso csv input'!B414/EPREL!$D$27)</f>
        <v>0.98704303563165185</v>
      </c>
    </row>
    <row r="409" spans="2:2" x14ac:dyDescent="0.25">
      <c r="B409" s="9">
        <f>IF('Viso csv input'!B415="n/a",0,'Viso csv input'!B415/EPREL!$D$27)</f>
        <v>0.98357242017584434</v>
      </c>
    </row>
    <row r="410" spans="2:2" x14ac:dyDescent="0.25">
      <c r="B410" s="9">
        <f>IF('Viso csv input'!B416="n/a",0,'Viso csv input'!B416/EPREL!$D$27)</f>
        <v>0.9807959278111984</v>
      </c>
    </row>
    <row r="411" spans="2:2" x14ac:dyDescent="0.25">
      <c r="B411" s="9">
        <f>IF('Viso csv input'!B417="n/a",0,'Viso csv input'!B417/EPREL!$D$27)</f>
        <v>0.97570569180934752</v>
      </c>
    </row>
    <row r="412" spans="2:2" x14ac:dyDescent="0.25">
      <c r="B412" s="9">
        <f>IF('Viso csv input'!B418="n/a",0,'Viso csv input'!B418/EPREL!$D$27)</f>
        <v>0.9752429430819064</v>
      </c>
    </row>
    <row r="413" spans="2:2" x14ac:dyDescent="0.25">
      <c r="B413" s="9">
        <f>IF('Viso csv input'!B419="n/a",0,'Viso csv input'!B419/EPREL!$D$27)</f>
        <v>0.96506247107820453</v>
      </c>
    </row>
    <row r="414" spans="2:2" x14ac:dyDescent="0.25">
      <c r="B414" s="9">
        <f>IF('Viso csv input'!B420="n/a",0,'Viso csv input'!B420/EPREL!$D$27)</f>
        <v>0.96020360944007399</v>
      </c>
    </row>
    <row r="415" spans="2:2" x14ac:dyDescent="0.25">
      <c r="B415" s="9">
        <f>IF('Viso csv input'!B421="n/a",0,'Viso csv input'!B421/EPREL!$D$27)</f>
        <v>0.95187413234613594</v>
      </c>
    </row>
    <row r="416" spans="2:2" x14ac:dyDescent="0.25">
      <c r="B416" s="9">
        <f>IF('Viso csv input'!B422="n/a",0,'Viso csv input'!B422/EPREL!$D$27)</f>
        <v>0.9465525219805645</v>
      </c>
    </row>
    <row r="417" spans="1:2" x14ac:dyDescent="0.25">
      <c r="B417" s="9">
        <f>IF('Viso csv input'!B423="n/a",0,'Viso csv input'!B423/EPREL!$D$27)</f>
        <v>0.93752892179546499</v>
      </c>
    </row>
    <row r="418" spans="1:2" x14ac:dyDescent="0.25">
      <c r="B418" s="9">
        <f>IF('Viso csv input'!B424="n/a",0,'Viso csv input'!B424/EPREL!$D$27)</f>
        <v>0.93058769088385007</v>
      </c>
    </row>
    <row r="419" spans="1:2" x14ac:dyDescent="0.25">
      <c r="B419" s="9">
        <f>IF('Viso csv input'!B425="n/a",0,'Viso csv input'!B425/EPREL!$D$27)</f>
        <v>0.92318371124479393</v>
      </c>
    </row>
    <row r="420" spans="1:2" x14ac:dyDescent="0.25">
      <c r="B420" s="9">
        <f>IF('Viso csv input'!B426="n/a",0,'Viso csv input'!B426/EPREL!$D$27)</f>
        <v>0.91346598796853307</v>
      </c>
    </row>
    <row r="421" spans="1:2" x14ac:dyDescent="0.25">
      <c r="B421" s="9">
        <f>IF('Viso csv input'!B427="n/a",0,'Viso csv input'!B427/EPREL!$D$27)</f>
        <v>0.91068949560388712</v>
      </c>
    </row>
    <row r="422" spans="1:2" x14ac:dyDescent="0.25">
      <c r="B422" s="9">
        <f>IF('Viso csv input'!B428="n/a",0,'Viso csv input'!B428/EPREL!$D$27)</f>
        <v>0.9016658954187875</v>
      </c>
    </row>
    <row r="423" spans="1:2" x14ac:dyDescent="0.25">
      <c r="B423" s="9">
        <f>IF('Viso csv input'!B429="n/a",0,'Viso csv input'!B429/EPREL!$D$27)</f>
        <v>0.8905599259602035</v>
      </c>
    </row>
    <row r="424" spans="1:2" x14ac:dyDescent="0.25">
      <c r="B424" s="9">
        <f>IF('Viso csv input'!B430="n/a",0,'Viso csv input'!B430/EPREL!$D$27)</f>
        <v>0.88246182322998612</v>
      </c>
    </row>
    <row r="425" spans="1:2" x14ac:dyDescent="0.25">
      <c r="B425" s="9">
        <f>IF('Viso csv input'!B431="n/a",0,'Viso csv input'!B431/EPREL!$D$27)</f>
        <v>0.87366959740860706</v>
      </c>
    </row>
    <row r="426" spans="1:2" x14ac:dyDescent="0.25">
      <c r="B426" s="9">
        <f>IF('Viso csv input'!B432="n/a",0,'Viso csv input'!B432/EPREL!$D$27)</f>
        <v>0.86348912540490508</v>
      </c>
    </row>
    <row r="427" spans="1:2" x14ac:dyDescent="0.25">
      <c r="B427" s="9">
        <f>IF('Viso csv input'!B433="n/a",0,'Viso csv input'!B433/EPREL!$D$27)</f>
        <v>0.85400277649236456</v>
      </c>
    </row>
    <row r="428" spans="1:2" x14ac:dyDescent="0.25">
      <c r="A428" s="5">
        <f>A378+50</f>
        <v>650</v>
      </c>
      <c r="B428" s="9">
        <f>IF('Viso csv input'!B434="n/a",0,'Viso csv input'!B434/EPREL!$D$27)</f>
        <v>0.84104581212401663</v>
      </c>
    </row>
    <row r="429" spans="1:2" x14ac:dyDescent="0.25">
      <c r="B429" s="9">
        <f>IF('Viso csv input'!B435="n/a",0,'Viso csv input'!B435/EPREL!$D$27)</f>
        <v>0.83526145303100408</v>
      </c>
    </row>
    <row r="430" spans="1:2" x14ac:dyDescent="0.25">
      <c r="B430" s="9">
        <f>IF('Viso csv input'!B436="n/a",0,'Viso csv input'!B436/EPREL!$D$27)</f>
        <v>0.82531235539102255</v>
      </c>
    </row>
    <row r="431" spans="1:2" x14ac:dyDescent="0.25">
      <c r="B431" s="9">
        <f>IF('Viso csv input'!B437="n/a",0,'Viso csv input'!B437/EPREL!$D$27)</f>
        <v>0.8139750115687181</v>
      </c>
    </row>
    <row r="432" spans="1:2" x14ac:dyDescent="0.25">
      <c r="B432" s="9">
        <f>IF('Viso csv input'!B438="n/a",0,'Viso csv input'!B438/EPREL!$D$27)</f>
        <v>0.80263766774641365</v>
      </c>
    </row>
    <row r="433" spans="2:2" x14ac:dyDescent="0.25">
      <c r="B433" s="9">
        <f>IF('Viso csv input'!B439="n/a",0,'Viso csv input'!B439/EPREL!$D$27)</f>
        <v>0.79500231374363706</v>
      </c>
    </row>
    <row r="434" spans="2:2" x14ac:dyDescent="0.25">
      <c r="B434" s="9">
        <f>IF('Viso csv input'!B440="n/a",0,'Viso csv input'!B440/EPREL!$D$27)</f>
        <v>0.78389634428505317</v>
      </c>
    </row>
    <row r="435" spans="2:2" x14ac:dyDescent="0.25">
      <c r="B435" s="9">
        <f>IF('Viso csv input'!B441="n/a",0,'Viso csv input'!B441/EPREL!$D$27)</f>
        <v>0.77556686719111512</v>
      </c>
    </row>
    <row r="436" spans="2:2" x14ac:dyDescent="0.25">
      <c r="B436" s="9">
        <f>IF('Viso csv input'!B442="n/a",0,'Viso csv input'!B442/EPREL!$D$27)</f>
        <v>0.76654326700601572</v>
      </c>
    </row>
    <row r="437" spans="2:2" x14ac:dyDescent="0.25">
      <c r="B437" s="9">
        <f>IF('Viso csv input'!B443="n/a",0,'Viso csv input'!B443/EPREL!$D$27)</f>
        <v>0.75127255900046264</v>
      </c>
    </row>
    <row r="438" spans="2:2" x14ac:dyDescent="0.25">
      <c r="B438" s="9">
        <f>IF('Viso csv input'!B444="n/a",0,'Viso csv input'!B444/EPREL!$D$27)</f>
        <v>0.74409995372512727</v>
      </c>
    </row>
    <row r="439" spans="2:2" x14ac:dyDescent="0.25">
      <c r="B439" s="9">
        <f>IF('Viso csv input'!B445="n/a",0,'Viso csv input'!B445/EPREL!$D$27)</f>
        <v>0.73646459972235068</v>
      </c>
    </row>
    <row r="440" spans="2:2" x14ac:dyDescent="0.25">
      <c r="B440" s="9">
        <f>IF('Viso csv input'!B446="n/a",0,'Viso csv input'!B446/EPREL!$D$27)</f>
        <v>0.72142526608051827</v>
      </c>
    </row>
    <row r="441" spans="2:2" x14ac:dyDescent="0.25">
      <c r="B441" s="9">
        <f>IF('Viso csv input'!B447="n/a",0,'Viso csv input'!B447/EPREL!$D$27)</f>
        <v>0.70800555298472923</v>
      </c>
    </row>
    <row r="442" spans="2:2" x14ac:dyDescent="0.25">
      <c r="B442" s="9">
        <f>IF('Viso csv input'!B448="n/a",0,'Viso csv input'!B448/EPREL!$D$27)</f>
        <v>0.69689958352614523</v>
      </c>
    </row>
    <row r="443" spans="2:2" x14ac:dyDescent="0.25">
      <c r="B443" s="9">
        <f>IF('Viso csv input'!B449="n/a",0,'Viso csv input'!B449/EPREL!$D$27)</f>
        <v>0.68417399352151775</v>
      </c>
    </row>
    <row r="444" spans="2:2" x14ac:dyDescent="0.25">
      <c r="B444" s="9">
        <f>IF('Viso csv input'!B450="n/a",0,'Viso csv input'!B450/EPREL!$D$27)</f>
        <v>0.67329939842665421</v>
      </c>
    </row>
    <row r="445" spans="2:2" x14ac:dyDescent="0.25">
      <c r="B445" s="9">
        <f>IF('Viso csv input'!B451="n/a",0,'Viso csv input'!B451/EPREL!$D$27)</f>
        <v>0.65941693660342426</v>
      </c>
    </row>
    <row r="446" spans="2:2" x14ac:dyDescent="0.25">
      <c r="B446" s="9">
        <f>IF('Viso csv input'!B452="n/a",0,'Viso csv input'!B452/EPREL!$D$27)</f>
        <v>0.65108745950948632</v>
      </c>
    </row>
    <row r="447" spans="2:2" x14ac:dyDescent="0.25">
      <c r="B447" s="9">
        <f>IF('Viso csv input'!B453="n/a",0,'Viso csv input'!B453/EPREL!$D$27)</f>
        <v>0.63975011568718188</v>
      </c>
    </row>
    <row r="448" spans="2:2" x14ac:dyDescent="0.25">
      <c r="B448" s="9">
        <f>IF('Viso csv input'!B454="n/a",0,'Viso csv input'!B454/EPREL!$D$27)</f>
        <v>0.6274872744099953</v>
      </c>
    </row>
    <row r="449" spans="2:2" x14ac:dyDescent="0.25">
      <c r="B449" s="9">
        <f>IF('Viso csv input'!B455="n/a",0,'Viso csv input'!B455/EPREL!$D$27)</f>
        <v>0.61499305876908839</v>
      </c>
    </row>
    <row r="450" spans="2:2" x14ac:dyDescent="0.25">
      <c r="B450" s="9">
        <f>IF('Viso csv input'!B456="n/a",0,'Viso csv input'!B456/EPREL!$D$27)</f>
        <v>0.60319296621934282</v>
      </c>
    </row>
    <row r="451" spans="2:2" x14ac:dyDescent="0.25">
      <c r="B451" s="9">
        <f>IF('Viso csv input'!B457="n/a",0,'Viso csv input'!B457/EPREL!$D$27)</f>
        <v>0.59162424803331781</v>
      </c>
    </row>
    <row r="452" spans="2:2" x14ac:dyDescent="0.25">
      <c r="B452" s="9">
        <f>IF('Viso csv input'!B458="n/a",0,'Viso csv input'!B458/EPREL!$D$27)</f>
        <v>0.58028690421101337</v>
      </c>
    </row>
    <row r="453" spans="2:2" x14ac:dyDescent="0.25">
      <c r="B453" s="9">
        <f>IF('Viso csv input'!B459="n/a",0,'Viso csv input'!B459/EPREL!$D$27)</f>
        <v>0.57149467838963441</v>
      </c>
    </row>
    <row r="454" spans="2:2" x14ac:dyDescent="0.25">
      <c r="B454" s="9">
        <f>IF('Viso csv input'!B460="n/a",0,'Viso csv input'!B460/EPREL!$D$27)</f>
        <v>0.55576122165664044</v>
      </c>
    </row>
    <row r="455" spans="2:2" x14ac:dyDescent="0.25">
      <c r="B455" s="9">
        <f>IF('Viso csv input'!B461="n/a",0,'Viso csv input'!B461/EPREL!$D$27)</f>
        <v>0.54465525219805644</v>
      </c>
    </row>
    <row r="456" spans="2:2" x14ac:dyDescent="0.25">
      <c r="B456" s="9">
        <f>IF('Viso csv input'!B462="n/a",0,'Viso csv input'!B462/EPREL!$D$27)</f>
        <v>0.53146691346598796</v>
      </c>
    </row>
    <row r="457" spans="2:2" x14ac:dyDescent="0.25">
      <c r="B457" s="9">
        <f>IF('Viso csv input'!B463="n/a",0,'Viso csv input'!B463/EPREL!$D$27)</f>
        <v>0.52221193891716788</v>
      </c>
    </row>
    <row r="458" spans="2:2" x14ac:dyDescent="0.25">
      <c r="B458" s="9">
        <f>IF('Viso csv input'!B464="n/a",0,'Viso csv input'!B464/EPREL!$D$27)</f>
        <v>0.51249421564090691</v>
      </c>
    </row>
    <row r="459" spans="2:2" x14ac:dyDescent="0.25">
      <c r="B459" s="9">
        <f>IF('Viso csv input'!B465="n/a",0,'Viso csv input'!B465/EPREL!$D$27)</f>
        <v>0.50092549745488191</v>
      </c>
    </row>
    <row r="460" spans="2:2" x14ac:dyDescent="0.25">
      <c r="B460" s="9">
        <f>IF('Viso csv input'!B466="n/a",0,'Viso csv input'!B466/EPREL!$D$27)</f>
        <v>0.49329014345210553</v>
      </c>
    </row>
    <row r="461" spans="2:2" x14ac:dyDescent="0.25">
      <c r="B461" s="9">
        <f>IF('Viso csv input'!B467="n/a",0,'Viso csv input'!B467/EPREL!$D$27)</f>
        <v>0.48172142526608053</v>
      </c>
    </row>
    <row r="462" spans="2:2" x14ac:dyDescent="0.25">
      <c r="B462" s="9">
        <f>IF('Viso csv input'!B468="n/a",0,'Viso csv input'!B468/EPREL!$D$27)</f>
        <v>0.47801943544655251</v>
      </c>
    </row>
    <row r="463" spans="2:2" x14ac:dyDescent="0.25">
      <c r="B463" s="9">
        <f>IF('Viso csv input'!B469="n/a",0,'Viso csv input'!B469/EPREL!$D$27)</f>
        <v>0.46228597871355853</v>
      </c>
    </row>
    <row r="464" spans="2:2" x14ac:dyDescent="0.25">
      <c r="B464" s="9">
        <f>IF('Viso csv input'!B470="n/a",0,'Viso csv input'!B470/EPREL!$D$27)</f>
        <v>0.45835261453031001</v>
      </c>
    </row>
    <row r="465" spans="1:2" x14ac:dyDescent="0.25">
      <c r="B465" s="9">
        <f>IF('Viso csv input'!B471="n/a",0,'Viso csv input'!B471/EPREL!$D$27)</f>
        <v>0.44724664507172601</v>
      </c>
    </row>
    <row r="466" spans="1:2" x14ac:dyDescent="0.25">
      <c r="B466" s="9">
        <f>IF('Viso csv input'!B472="n/a",0,'Viso csv input'!B472/EPREL!$D$27)</f>
        <v>0.43590930124942157</v>
      </c>
    </row>
    <row r="467" spans="1:2" x14ac:dyDescent="0.25">
      <c r="B467" s="9">
        <f>IF('Viso csv input'!B473="n/a",0,'Viso csv input'!B473/EPREL!$D$27)</f>
        <v>0.42827394724664503</v>
      </c>
    </row>
    <row r="468" spans="1:2" x14ac:dyDescent="0.25">
      <c r="B468" s="9">
        <f>IF('Viso csv input'!B474="n/a",0,'Viso csv input'!B474/EPREL!$D$27)</f>
        <v>0.41647385469689951</v>
      </c>
    </row>
    <row r="469" spans="1:2" x14ac:dyDescent="0.25">
      <c r="B469" s="9">
        <f>IF('Viso csv input'!B475="n/a",0,'Viso csv input'!B475/EPREL!$D$27)</f>
        <v>0.40791300323924107</v>
      </c>
    </row>
    <row r="470" spans="1:2" x14ac:dyDescent="0.25">
      <c r="B470" s="9">
        <f>IF('Viso csv input'!B476="n/a",0,'Viso csv input'!B476/EPREL!$D$27)</f>
        <v>0.3954187875983341</v>
      </c>
    </row>
    <row r="471" spans="1:2" x14ac:dyDescent="0.25">
      <c r="B471" s="9">
        <f>IF('Viso csv input'!B477="n/a",0,'Viso csv input'!B477/EPREL!$D$27)</f>
        <v>0.38315594632114758</v>
      </c>
    </row>
    <row r="472" spans="1:2" x14ac:dyDescent="0.25">
      <c r="B472" s="9">
        <f>IF('Viso csv input'!B478="n/a",0,'Viso csv input'!B478/EPREL!$D$27)</f>
        <v>0.37667746413697362</v>
      </c>
    </row>
    <row r="473" spans="1:2" x14ac:dyDescent="0.25">
      <c r="B473" s="9">
        <f>IF('Viso csv input'!B479="n/a",0,'Viso csv input'!B479/EPREL!$D$27)</f>
        <v>0.36857936140675612</v>
      </c>
    </row>
    <row r="474" spans="1:2" x14ac:dyDescent="0.25">
      <c r="B474" s="9">
        <f>IF('Viso csv input'!B480="n/a",0,'Viso csv input'!B480/EPREL!$D$27)</f>
        <v>0.3616381304951411</v>
      </c>
    </row>
    <row r="475" spans="1:2" x14ac:dyDescent="0.25">
      <c r="B475" s="9">
        <f>IF('Viso csv input'!B481="n/a",0,'Viso csv input'!B481/EPREL!$D$27)</f>
        <v>0.35261453031004164</v>
      </c>
    </row>
    <row r="476" spans="1:2" x14ac:dyDescent="0.25">
      <c r="B476" s="9">
        <f>IF('Viso csv input'!B482="n/a",0,'Viso csv input'!B482/EPREL!$D$27)</f>
        <v>0.33965756594169361</v>
      </c>
    </row>
    <row r="477" spans="1:2" x14ac:dyDescent="0.25">
      <c r="B477" s="9">
        <f>IF('Viso csv input'!B483="n/a",0,'Viso csv input'!B483/EPREL!$D$27)</f>
        <v>0.3336418324849606</v>
      </c>
    </row>
    <row r="478" spans="1:2" x14ac:dyDescent="0.25">
      <c r="A478" s="5">
        <f>A428+50</f>
        <v>700</v>
      </c>
      <c r="B478" s="9">
        <f>IF('Viso csv input'!B484="n/a",0,'Viso csv input'!B484/EPREL!$D$27)</f>
        <v>0.32461823229986114</v>
      </c>
    </row>
    <row r="479" spans="1:2" x14ac:dyDescent="0.25">
      <c r="B479" s="9">
        <f>IF('Viso csv input'!B485="n/a",0,'Viso csv input'!B485/EPREL!$D$27)</f>
        <v>0.31790837575196668</v>
      </c>
    </row>
    <row r="480" spans="1:2" x14ac:dyDescent="0.25">
      <c r="B480" s="9">
        <f>IF('Viso csv input'!B486="n/a",0,'Viso csv input'!B486/EPREL!$D$27)</f>
        <v>0.30795927811198515</v>
      </c>
    </row>
    <row r="481" spans="2:2" x14ac:dyDescent="0.25">
      <c r="B481" s="9">
        <f>IF('Viso csv input'!B487="n/a",0,'Viso csv input'!B487/EPREL!$D$27)</f>
        <v>0.3051827857473392</v>
      </c>
    </row>
    <row r="482" spans="2:2" x14ac:dyDescent="0.25">
      <c r="B482" s="9">
        <f>IF('Viso csv input'!B488="n/a",0,'Viso csv input'!B488/EPREL!$D$27)</f>
        <v>0.2963905599259602</v>
      </c>
    </row>
    <row r="483" spans="2:2" x14ac:dyDescent="0.25">
      <c r="B483" s="9">
        <f>IF('Viso csv input'!B489="n/a",0,'Viso csv input'!B489/EPREL!$D$27)</f>
        <v>0.28667283664969923</v>
      </c>
    </row>
    <row r="484" spans="2:2" x14ac:dyDescent="0.25">
      <c r="B484" s="9">
        <f>IF('Viso csv input'!B490="n/a",0,'Viso csv input'!B490/EPREL!$D$27)</f>
        <v>0.28088847755668672</v>
      </c>
    </row>
    <row r="485" spans="2:2" x14ac:dyDescent="0.25">
      <c r="B485" s="9">
        <f>IF('Viso csv input'!B491="n/a",0,'Viso csv input'!B491/EPREL!$D$27)</f>
        <v>0.27464136973623321</v>
      </c>
    </row>
    <row r="486" spans="2:2" x14ac:dyDescent="0.25">
      <c r="B486" s="9">
        <f>IF('Viso csv input'!B492="n/a",0,'Viso csv input'!B492/EPREL!$D$27)</f>
        <v>0.26538639518741319</v>
      </c>
    </row>
    <row r="487" spans="2:2" x14ac:dyDescent="0.25">
      <c r="B487" s="9">
        <f>IF('Viso csv input'!B493="n/a",0,'Viso csv input'!B493/EPREL!$D$27)</f>
        <v>0.25613142063859318</v>
      </c>
    </row>
    <row r="488" spans="2:2" x14ac:dyDescent="0.25">
      <c r="B488" s="9">
        <f>IF('Viso csv input'!B494="n/a",0,'Viso csv input'!B494/EPREL!$D$27)</f>
        <v>0.24919018972697823</v>
      </c>
    </row>
    <row r="489" spans="2:2" x14ac:dyDescent="0.25">
      <c r="B489" s="9">
        <f>IF('Viso csv input'!B495="n/a",0,'Viso csv input'!B495/EPREL!$D$27)</f>
        <v>0.24155483572420175</v>
      </c>
    </row>
    <row r="490" spans="2:2" x14ac:dyDescent="0.25">
      <c r="B490" s="9">
        <f>IF('Viso csv input'!B496="n/a",0,'Viso csv input'!B496/EPREL!$D$27)</f>
        <v>0.23553910226746874</v>
      </c>
    </row>
    <row r="491" spans="2:2" x14ac:dyDescent="0.25">
      <c r="B491" s="9">
        <f>IF('Viso csv input'!B497="n/a",0,'Viso csv input'!B497/EPREL!$D$27)</f>
        <v>0.23276260990282274</v>
      </c>
    </row>
    <row r="492" spans="2:2" x14ac:dyDescent="0.25">
      <c r="B492" s="9">
        <f>IF('Viso csv input'!B498="n/a",0,'Viso csv input'!B498/EPREL!$D$27)</f>
        <v>0.22744099953725125</v>
      </c>
    </row>
    <row r="493" spans="2:2" x14ac:dyDescent="0.25">
      <c r="B493" s="9">
        <f>IF('Viso csv input'!B499="n/a",0,'Viso csv input'!B499/EPREL!$D$27)</f>
        <v>0.22142526608051824</v>
      </c>
    </row>
    <row r="494" spans="2:2" x14ac:dyDescent="0.25">
      <c r="B494" s="9">
        <f>IF('Viso csv input'!B500="n/a",0,'Viso csv input'!B500/EPREL!$D$27)</f>
        <v>0.21448403516890327</v>
      </c>
    </row>
    <row r="495" spans="2:2" x14ac:dyDescent="0.25">
      <c r="B495" s="9">
        <f>IF('Viso csv input'!B501="n/a",0,'Viso csv input'!B501/EPREL!$D$27)</f>
        <v>0.20823692734844976</v>
      </c>
    </row>
    <row r="496" spans="2:2" x14ac:dyDescent="0.25">
      <c r="B496" s="9">
        <f>IF('Viso csv input'!B502="n/a",0,'Viso csv input'!B502/EPREL!$D$27)</f>
        <v>0.20129569643683479</v>
      </c>
    </row>
    <row r="497" spans="2:2" x14ac:dyDescent="0.25">
      <c r="B497" s="9">
        <f>IF('Viso csv input'!B503="n/a",0,'Viso csv input'!B503/EPREL!$D$27)</f>
        <v>0.19782508098102727</v>
      </c>
    </row>
    <row r="498" spans="2:2" x14ac:dyDescent="0.25">
      <c r="B498" s="9">
        <f>IF('Viso csv input'!B504="n/a",0,'Viso csv input'!B504/EPREL!$D$27)</f>
        <v>0.19296621934289679</v>
      </c>
    </row>
    <row r="499" spans="2:2" x14ac:dyDescent="0.25">
      <c r="B499" s="9">
        <f>IF('Viso csv input'!B505="n/a",0,'Viso csv input'!B505/EPREL!$D$27)</f>
        <v>0.18995835261453028</v>
      </c>
    </row>
    <row r="500" spans="2:2" x14ac:dyDescent="0.25">
      <c r="B500" s="9">
        <f>IF('Viso csv input'!B506="n/a",0,'Viso csv input'!B506/EPREL!$D$27)</f>
        <v>0.1823229986117538</v>
      </c>
    </row>
    <row r="501" spans="2:2" x14ac:dyDescent="0.25">
      <c r="B501" s="9">
        <f>IF('Viso csv input'!B507="n/a",0,'Viso csv input'!B507/EPREL!$D$27)</f>
        <v>0.17769551133734382</v>
      </c>
    </row>
    <row r="502" spans="2:2" x14ac:dyDescent="0.25">
      <c r="B502" s="9">
        <f>IF('Viso csv input'!B508="n/a",0,'Viso csv input'!B508/EPREL!$D$27)</f>
        <v>0.17075428042572882</v>
      </c>
    </row>
    <row r="503" spans="2:2" x14ac:dyDescent="0.25">
      <c r="B503" s="9">
        <f>IF('Viso csv input'!B509="n/a",0,'Viso csv input'!B509/EPREL!$D$27)</f>
        <v>0.16959740860712633</v>
      </c>
    </row>
    <row r="504" spans="2:2" x14ac:dyDescent="0.25">
      <c r="B504" s="9">
        <f>IF('Viso csv input'!B510="n/a",0,'Viso csv input'!B510/EPREL!$D$27)</f>
        <v>0.16612679315131881</v>
      </c>
    </row>
    <row r="505" spans="2:2" x14ac:dyDescent="0.25">
      <c r="B505" s="9">
        <f>IF('Viso csv input'!B511="n/a",0,'Viso csv input'!B511/EPREL!$D$27)</f>
        <v>0.15779731605738082</v>
      </c>
    </row>
    <row r="506" spans="2:2" x14ac:dyDescent="0.25">
      <c r="B506" s="9">
        <f>IF('Viso csv input'!B512="n/a",0,'Viso csv input'!B512/EPREL!$D$27)</f>
        <v>0.15224433132808882</v>
      </c>
    </row>
    <row r="507" spans="2:2" x14ac:dyDescent="0.25">
      <c r="B507" s="9">
        <f>IF('Viso csv input'!B513="n/a",0,'Viso csv input'!B513/EPREL!$D$27)</f>
        <v>0.14784821841739934</v>
      </c>
    </row>
    <row r="508" spans="2:2" x14ac:dyDescent="0.25">
      <c r="B508" s="9">
        <f>IF('Viso csv input'!B514="n/a",0,'Viso csv input'!B514/EPREL!$D$27)</f>
        <v>0.14414622859787132</v>
      </c>
    </row>
    <row r="509" spans="2:2" x14ac:dyDescent="0.25">
      <c r="B509" s="9">
        <f>IF('Viso csv input'!B515="n/a",0,'Viso csv input'!B515/EPREL!$D$27)</f>
        <v>0.14322073114298933</v>
      </c>
    </row>
    <row r="510" spans="2:2" x14ac:dyDescent="0.25">
      <c r="B510" s="9">
        <f>IF('Viso csv input'!B516="n/a",0,'Viso csv input'!B516/EPREL!$D$27)</f>
        <v>0.13951874132346134</v>
      </c>
    </row>
    <row r="511" spans="2:2" x14ac:dyDescent="0.25">
      <c r="B511" s="9">
        <f>IF('Viso csv input'!B517="n/a",0,'Viso csv input'!B517/EPREL!$D$27)</f>
        <v>0.13234613604812587</v>
      </c>
    </row>
    <row r="512" spans="2:2" x14ac:dyDescent="0.25">
      <c r="B512" s="9">
        <f>IF('Viso csv input'!B518="n/a",0,'Viso csv input'!B518/EPREL!$D$27)</f>
        <v>0.12818139750115687</v>
      </c>
    </row>
    <row r="513" spans="1:2" x14ac:dyDescent="0.25">
      <c r="B513" s="9">
        <f>IF('Viso csv input'!B519="n/a",0,'Viso csv input'!B519/EPREL!$D$27)</f>
        <v>0.12540490513651084</v>
      </c>
    </row>
    <row r="514" spans="1:2" x14ac:dyDescent="0.25">
      <c r="B514" s="9">
        <f>IF('Viso csv input'!B520="n/a",0,'Viso csv input'!B520/EPREL!$D$27)</f>
        <v>0.12100879222582138</v>
      </c>
    </row>
    <row r="515" spans="1:2" x14ac:dyDescent="0.25">
      <c r="B515" s="9">
        <f>IF('Viso csv input'!B521="n/a",0,'Viso csv input'!B521/EPREL!$D$27)</f>
        <v>0.11707542804257288</v>
      </c>
    </row>
    <row r="516" spans="1:2" x14ac:dyDescent="0.25">
      <c r="B516" s="9">
        <f>IF('Viso csv input'!B522="n/a",0,'Viso csv input'!B522/EPREL!$D$27)</f>
        <v>0.11661267931513188</v>
      </c>
    </row>
    <row r="517" spans="1:2" x14ac:dyDescent="0.25">
      <c r="B517" s="9">
        <f>IF('Viso csv input'!B523="n/a",0,'Viso csv input'!B523/EPREL!$D$27)</f>
        <v>0.11499305876908839</v>
      </c>
    </row>
    <row r="518" spans="1:2" x14ac:dyDescent="0.25">
      <c r="B518" s="9">
        <f>IF('Viso csv input'!B524="n/a",0,'Viso csv input'!B524/EPREL!$D$27)</f>
        <v>0.10758907913003239</v>
      </c>
    </row>
    <row r="519" spans="1:2" x14ac:dyDescent="0.25">
      <c r="B519" s="9">
        <f>IF('Viso csv input'!B525="n/a",0,'Viso csv input'!B525/EPREL!$D$27)</f>
        <v>0.10481258676538639</v>
      </c>
    </row>
    <row r="520" spans="1:2" x14ac:dyDescent="0.25">
      <c r="B520" s="9">
        <f>IF('Viso csv input'!B526="n/a",0,'Viso csv input'!B526/EPREL!$D$27)</f>
        <v>9.9490976399814884E-2</v>
      </c>
    </row>
    <row r="521" spans="1:2" x14ac:dyDescent="0.25">
      <c r="B521" s="9">
        <f>IF('Viso csv input'!B527="n/a",0,'Viso csv input'!B527/EPREL!$D$27)</f>
        <v>9.8565478944932894E-2</v>
      </c>
    </row>
    <row r="522" spans="1:2" x14ac:dyDescent="0.25">
      <c r="B522" s="9">
        <f>IF('Viso csv input'!B528="n/a",0,'Viso csv input'!B528/EPREL!$D$27)</f>
        <v>9.8796853308653398E-2</v>
      </c>
    </row>
    <row r="523" spans="1:2" x14ac:dyDescent="0.25">
      <c r="B523" s="9">
        <f>IF('Viso csv input'!B529="n/a",0,'Viso csv input'!B529/EPREL!$D$27)</f>
        <v>9.5094863489125395E-2</v>
      </c>
    </row>
    <row r="524" spans="1:2" x14ac:dyDescent="0.25">
      <c r="B524" s="9">
        <f>IF('Viso csv input'!B530="n/a",0,'Viso csv input'!B530/EPREL!$D$27)</f>
        <v>9.2086996760758905E-2</v>
      </c>
    </row>
    <row r="525" spans="1:2" x14ac:dyDescent="0.25">
      <c r="B525" s="9">
        <f>IF('Viso csv input'!B531="n/a",0,'Viso csv input'!B531/EPREL!$D$27)</f>
        <v>8.815363257751041E-2</v>
      </c>
    </row>
    <row r="526" spans="1:2" x14ac:dyDescent="0.25">
      <c r="B526" s="9">
        <f>IF('Viso csv input'!B532="n/a",0,'Viso csv input'!B532/EPREL!$D$27)</f>
        <v>8.2369273484497907E-2</v>
      </c>
    </row>
    <row r="527" spans="1:2" x14ac:dyDescent="0.25">
      <c r="B527" s="9">
        <f>IF('Viso csv input'!B533="n/a",0,'Viso csv input'!B533/EPREL!$D$27)</f>
        <v>8.2369273484497907E-2</v>
      </c>
    </row>
    <row r="528" spans="1:2" x14ac:dyDescent="0.25">
      <c r="A528" s="5">
        <f>A478+50</f>
        <v>750</v>
      </c>
      <c r="B528" s="9">
        <f>IF('Viso csv input'!B534="n/a",0,'Viso csv input'!B534/EPREL!$D$27)</f>
        <v>7.9824155483572412E-2</v>
      </c>
    </row>
    <row r="529" spans="2:2" x14ac:dyDescent="0.25">
      <c r="B529" s="9">
        <f>IF('Viso csv input'!B535="n/a",0,'Viso csv input'!B535/EPREL!$D$27)</f>
        <v>7.6122165664044408E-2</v>
      </c>
    </row>
    <row r="530" spans="2:2" x14ac:dyDescent="0.25">
      <c r="B530" s="9">
        <f>IF('Viso csv input'!B536="n/a",0,'Viso csv input'!B536/EPREL!$D$27)</f>
        <v>7.6584914391485417E-2</v>
      </c>
    </row>
    <row r="531" spans="2:2" x14ac:dyDescent="0.25">
      <c r="B531" s="9">
        <f>IF('Viso csv input'!B537="n/a",0,'Viso csv input'!B537/EPREL!$D$27)</f>
        <v>7.5196668209162418E-2</v>
      </c>
    </row>
    <row r="532" spans="2:2" x14ac:dyDescent="0.25">
      <c r="B532" s="9">
        <f>IF('Viso csv input'!B538="n/a",0,'Viso csv input'!B538/EPREL!$D$27)</f>
        <v>7.1726052753354919E-2</v>
      </c>
    </row>
    <row r="533" spans="2:2" x14ac:dyDescent="0.25">
      <c r="B533" s="9">
        <f>IF('Viso csv input'!B539="n/a",0,'Viso csv input'!B539/EPREL!$D$27)</f>
        <v>6.9643683479870419E-2</v>
      </c>
    </row>
    <row r="534" spans="2:2" x14ac:dyDescent="0.25">
      <c r="B534" s="9">
        <f>IF('Viso csv input'!B540="n/a",0,'Viso csv input'!B540/EPREL!$D$27)</f>
        <v>6.9875057843590924E-2</v>
      </c>
    </row>
    <row r="535" spans="2:2" x14ac:dyDescent="0.25">
      <c r="B535" s="9">
        <f>IF('Viso csv input'!B541="n/a",0,'Viso csv input'!B541/EPREL!$D$27)</f>
        <v>6.5247570569180929E-2</v>
      </c>
    </row>
    <row r="536" spans="2:2" x14ac:dyDescent="0.25">
      <c r="B536" s="9">
        <f>IF('Viso csv input'!B542="n/a",0,'Viso csv input'!B542/EPREL!$D$27)</f>
        <v>6.177695511337343E-2</v>
      </c>
    </row>
    <row r="537" spans="2:2" x14ac:dyDescent="0.25">
      <c r="B537" s="9">
        <f>IF('Viso csv input'!B543="n/a",0,'Viso csv input'!B543/EPREL!$D$27)</f>
        <v>5.9694585839888931E-2</v>
      </c>
    </row>
    <row r="538" spans="2:2" x14ac:dyDescent="0.25">
      <c r="B538" s="9">
        <f>IF('Viso csv input'!B544="n/a",0,'Viso csv input'!B544/EPREL!$D$27)</f>
        <v>5.9000462748727438E-2</v>
      </c>
    </row>
    <row r="539" spans="2:2" x14ac:dyDescent="0.25">
      <c r="B539" s="9">
        <f>IF('Viso csv input'!B545="n/a",0,'Viso csv input'!B545/EPREL!$D$27)</f>
        <v>6.0388708931050437E-2</v>
      </c>
    </row>
    <row r="540" spans="2:2" x14ac:dyDescent="0.25">
      <c r="B540" s="9">
        <f>IF('Viso csv input'!B546="n/a",0,'Viso csv input'!B546/EPREL!$D$27)</f>
        <v>5.6455344747801936E-2</v>
      </c>
    </row>
    <row r="541" spans="2:2" x14ac:dyDescent="0.25">
      <c r="B541" s="9">
        <f>IF('Viso csv input'!B547="n/a",0,'Viso csv input'!B547/EPREL!$D$27)</f>
        <v>5.738084220268394E-2</v>
      </c>
    </row>
    <row r="542" spans="2:2" x14ac:dyDescent="0.25">
      <c r="B542" s="9">
        <f>IF('Viso csv input'!B548="n/a",0,'Viso csv input'!B548/EPREL!$D$27)</f>
        <v>5.4835724201758439E-2</v>
      </c>
    </row>
    <row r="543" spans="2:2" x14ac:dyDescent="0.25">
      <c r="B543" s="9">
        <f>IF('Viso csv input'!B549="n/a",0,'Viso csv input'!B549/EPREL!$D$27)</f>
        <v>5.1133734382230449E-2</v>
      </c>
    </row>
    <row r="544" spans="2:2" x14ac:dyDescent="0.25">
      <c r="B544" s="9">
        <f>IF('Viso csv input'!B550="n/a",0,'Viso csv input'!B550/EPREL!$D$27)</f>
        <v>5.3910226746876441E-2</v>
      </c>
    </row>
    <row r="545" spans="2:2" x14ac:dyDescent="0.25">
      <c r="B545" s="9">
        <f>IF('Viso csv input'!B551="n/a",0,'Viso csv input'!B551/EPREL!$D$27)</f>
        <v>4.7200370198981947E-2</v>
      </c>
    </row>
    <row r="546" spans="2:2" x14ac:dyDescent="0.25">
      <c r="B546" s="9">
        <f>IF('Viso csv input'!B552="n/a",0,'Viso csv input'!B552/EPREL!$D$27)</f>
        <v>4.7431744562702445E-2</v>
      </c>
    </row>
    <row r="547" spans="2:2" x14ac:dyDescent="0.25">
      <c r="B547" s="9">
        <f>IF('Viso csv input'!B553="n/a",0,'Viso csv input'!B553/EPREL!$D$27)</f>
        <v>4.8357242017584449E-2</v>
      </c>
    </row>
    <row r="548" spans="2:2" x14ac:dyDescent="0.25">
      <c r="B548" s="9">
        <f>IF('Viso csv input'!B554="n/a",0,'Viso csv input'!B554/EPREL!$D$27)</f>
        <v>4.4655252198056453E-2</v>
      </c>
    </row>
    <row r="549" spans="2:2" x14ac:dyDescent="0.25">
      <c r="B549" s="9">
        <f>IF('Viso csv input'!B555="n/a",0,'Viso csv input'!B555/EPREL!$D$27)</f>
        <v>4.2110134197130958E-2</v>
      </c>
    </row>
    <row r="550" spans="2:2" x14ac:dyDescent="0.25">
      <c r="B550" s="9">
        <f>IF('Viso csv input'!B556="n/a",0,'Viso csv input'!B556/EPREL!$D$27)</f>
        <v>4.2572882924571953E-2</v>
      </c>
    </row>
    <row r="551" spans="2:2" x14ac:dyDescent="0.25">
      <c r="B551" s="9">
        <f>IF('Viso csv input'!B557="n/a",0,'Viso csv input'!B557/EPREL!$D$27)</f>
        <v>4.3729754743174455E-2</v>
      </c>
    </row>
    <row r="552" spans="2:2" x14ac:dyDescent="0.25">
      <c r="B552" s="9">
        <f>IF('Viso csv input'!B558="n/a",0,'Viso csv input'!B558/EPREL!$D$27)</f>
        <v>4.2341508560851455E-2</v>
      </c>
    </row>
    <row r="553" spans="2:2" x14ac:dyDescent="0.25">
      <c r="B553" s="9">
        <f>IF('Viso csv input'!B559="n/a",0,'Viso csv input'!B559/EPREL!$D$27)</f>
        <v>3.7019898195279961E-2</v>
      </c>
    </row>
    <row r="554" spans="2:2" x14ac:dyDescent="0.25">
      <c r="B554" s="9">
        <f>IF('Viso csv input'!B560="n/a",0,'Viso csv input'!B560/EPREL!$D$27)</f>
        <v>3.7714021286441461E-2</v>
      </c>
    </row>
    <row r="555" spans="2:2" x14ac:dyDescent="0.25">
      <c r="B555" s="9">
        <f>IF('Viso csv input'!B561="n/a",0,'Viso csv input'!B561/EPREL!$D$27)</f>
        <v>3.4706154558074957E-2</v>
      </c>
    </row>
    <row r="556" spans="2:2" x14ac:dyDescent="0.25">
      <c r="B556" s="9">
        <f>IF('Viso csv input'!B562="n/a",0,'Viso csv input'!B562/EPREL!$D$27)</f>
        <v>3.6788523831559457E-2</v>
      </c>
    </row>
    <row r="557" spans="2:2" x14ac:dyDescent="0.25">
      <c r="B557" s="9">
        <f>IF('Viso csv input'!B563="n/a",0,'Viso csv input'!B563/EPREL!$D$27)</f>
        <v>3.447478019435446E-2</v>
      </c>
    </row>
    <row r="558" spans="2:2" x14ac:dyDescent="0.25">
      <c r="B558" s="9">
        <f>IF('Viso csv input'!B564="n/a",0,'Viso csv input'!B564/EPREL!$D$27)</f>
        <v>3.3317908375751965E-2</v>
      </c>
    </row>
    <row r="559" spans="2:2" x14ac:dyDescent="0.25">
      <c r="B559" s="9">
        <f>IF('Viso csv input'!B565="n/a",0,'Viso csv input'!B565/EPREL!$D$27)</f>
        <v>3.3549282739472462E-2</v>
      </c>
    </row>
    <row r="560" spans="2:2" x14ac:dyDescent="0.25">
      <c r="B560" s="9">
        <f>IF('Viso csv input'!B566="n/a",0,'Viso csv input'!B566/EPREL!$D$27)</f>
        <v>3.4012031466913464E-2</v>
      </c>
    </row>
    <row r="561" spans="2:2" x14ac:dyDescent="0.25">
      <c r="B561" s="9">
        <f>IF('Viso csv input'!B567="n/a",0,'Viso csv input'!B567/EPREL!$D$27)</f>
        <v>3.2161036557149462E-2</v>
      </c>
    </row>
    <row r="562" spans="2:2" x14ac:dyDescent="0.25">
      <c r="B562" s="9">
        <f>IF('Viso csv input'!B568="n/a",0,'Viso csv input'!B568/EPREL!$D$27)</f>
        <v>2.9847292919944465E-2</v>
      </c>
    </row>
    <row r="563" spans="2:2" x14ac:dyDescent="0.25">
      <c r="B563" s="9">
        <f>IF('Viso csv input'!B569="n/a",0,'Viso csv input'!B569/EPREL!$D$27)</f>
        <v>3.1698287829708467E-2</v>
      </c>
    </row>
    <row r="564" spans="2:2" x14ac:dyDescent="0.25">
      <c r="B564" s="9">
        <f>IF('Viso csv input'!B570="n/a",0,'Viso csv input'!B570/EPREL!$D$27)</f>
        <v>2.7533549282739472E-2</v>
      </c>
    </row>
    <row r="565" spans="2:2" x14ac:dyDescent="0.25">
      <c r="B565" s="9">
        <f>IF('Viso csv input'!B571="n/a",0,'Viso csv input'!B571/EPREL!$D$27)</f>
        <v>2.7764923646459969E-2</v>
      </c>
    </row>
    <row r="566" spans="2:2" x14ac:dyDescent="0.25">
      <c r="B566" s="9">
        <f>IF('Viso csv input'!B572="n/a",0,'Viso csv input'!B572/EPREL!$D$27)</f>
        <v>2.5451180009254972E-2</v>
      </c>
    </row>
    <row r="567" spans="2:2" x14ac:dyDescent="0.25">
      <c r="B567" s="9">
        <f>IF('Viso csv input'!B573="n/a",0,'Viso csv input'!B573/EPREL!$D$27)</f>
        <v>2.8459046737621473E-2</v>
      </c>
    </row>
    <row r="568" spans="2:2" x14ac:dyDescent="0.25">
      <c r="B568" s="9">
        <f>IF('Viso csv input'!B574="n/a",0,'Viso csv input'!B574/EPREL!$D$27)</f>
        <v>2.9384544192503467E-2</v>
      </c>
    </row>
    <row r="569" spans="2:2" x14ac:dyDescent="0.25">
      <c r="B569" s="9">
        <f>IF('Viso csv input'!B575="n/a",0,'Viso csv input'!B575/EPREL!$D$27)</f>
        <v>2.4062933826931972E-2</v>
      </c>
    </row>
    <row r="570" spans="2:2" x14ac:dyDescent="0.25">
      <c r="B570" s="9">
        <f>IF('Viso csv input'!B576="n/a",0,'Viso csv input'!B576/EPREL!$D$27)</f>
        <v>2.7302174919018971E-2</v>
      </c>
    </row>
    <row r="571" spans="2:2" x14ac:dyDescent="0.25">
      <c r="B571" s="9">
        <f>IF('Viso csv input'!B577="n/a",0,'Viso csv input'!B577/EPREL!$D$27)</f>
        <v>2.5682554372975473E-2</v>
      </c>
    </row>
    <row r="572" spans="2:2" x14ac:dyDescent="0.25">
      <c r="B572" s="9">
        <f>IF('Viso csv input'!B578="n/a",0,'Viso csv input'!B578/EPREL!$D$27)</f>
        <v>2.5913928736695971E-2</v>
      </c>
    </row>
    <row r="573" spans="2:2" x14ac:dyDescent="0.25">
      <c r="B573" s="9">
        <f>IF('Viso csv input'!B579="n/a",0,'Viso csv input'!B579/EPREL!$D$27)</f>
        <v>2.4062933826931972E-2</v>
      </c>
    </row>
    <row r="574" spans="2:2" x14ac:dyDescent="0.25">
      <c r="B574" s="9">
        <f>IF('Viso csv input'!B580="n/a",0,'Viso csv input'!B580/EPREL!$D$27)</f>
        <v>2.3600185099490974E-2</v>
      </c>
    </row>
    <row r="575" spans="2:2" x14ac:dyDescent="0.25">
      <c r="B575" s="9">
        <f>IF('Viso csv input'!B581="n/a",0,'Viso csv input'!B581/EPREL!$D$27)</f>
        <v>2.7764923646459969E-2</v>
      </c>
    </row>
    <row r="576" spans="2:2" x14ac:dyDescent="0.25">
      <c r="B576" s="9">
        <f>IF('Viso csv input'!B582="n/a",0,'Viso csv input'!B582/EPREL!$D$27)</f>
        <v>2.2906062008329474E-2</v>
      </c>
    </row>
    <row r="577" spans="1:2" x14ac:dyDescent="0.25">
      <c r="B577" s="9">
        <f>IF('Viso csv input'!B583="n/a",0,'Viso csv input'!B583/EPREL!$D$27)</f>
        <v>2.3600185099490974E-2</v>
      </c>
    </row>
    <row r="578" spans="1:2" x14ac:dyDescent="0.25">
      <c r="A578" s="5">
        <f>A528+50</f>
        <v>800</v>
      </c>
      <c r="B578" s="9">
        <f>IF('Viso csv input'!B584="n/a",0,'Viso csv input'!B584/EPREL!$D$27)</f>
        <v>2.1055067098565479E-2</v>
      </c>
    </row>
  </sheetData>
  <pageMargins left="0.7" right="0.7" top="0.75" bottom="0.75" header="0.3" footer="0.3"/>
  <pageSetup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F9C47-EB44-4E32-82BE-7A7FDB64DBBB}">
  <dimension ref="A1:C660"/>
  <sheetViews>
    <sheetView workbookViewId="0">
      <selection activeCell="B5" sqref="B5"/>
    </sheetView>
  </sheetViews>
  <sheetFormatPr defaultRowHeight="15" x14ac:dyDescent="0.25"/>
  <cols>
    <col min="1" max="1" width="47.7109375" bestFit="1" customWidth="1"/>
  </cols>
  <sheetData>
    <row r="1" spans="1:3" x14ac:dyDescent="0.25">
      <c r="A1" t="s">
        <v>51</v>
      </c>
    </row>
    <row r="2" spans="1:3" x14ac:dyDescent="0.25">
      <c r="A2" t="s">
        <v>52</v>
      </c>
    </row>
    <row r="3" spans="1:3" x14ac:dyDescent="0.25">
      <c r="A3" t="s">
        <v>53</v>
      </c>
    </row>
    <row r="4" spans="1:3" x14ac:dyDescent="0.25">
      <c r="A4" t="s">
        <v>54</v>
      </c>
    </row>
    <row r="5" spans="1:3" x14ac:dyDescent="0.25">
      <c r="A5" t="s">
        <v>55</v>
      </c>
    </row>
    <row r="6" spans="1:3" x14ac:dyDescent="0.25">
      <c r="A6" t="s">
        <v>56</v>
      </c>
    </row>
    <row r="7" spans="1:3" x14ac:dyDescent="0.25">
      <c r="A7" t="s">
        <v>57</v>
      </c>
      <c r="B7">
        <v>2786</v>
      </c>
    </row>
    <row r="8" spans="1:3" x14ac:dyDescent="0.25">
      <c r="A8" t="s">
        <v>58</v>
      </c>
      <c r="B8">
        <v>2.1</v>
      </c>
    </row>
    <row r="9" spans="1:3" x14ac:dyDescent="0.25">
      <c r="A9" t="s">
        <v>59</v>
      </c>
    </row>
    <row r="10" spans="1:3" x14ac:dyDescent="0.25">
      <c r="A10" t="s">
        <v>60</v>
      </c>
    </row>
    <row r="11" spans="1:3" x14ac:dyDescent="0.25">
      <c r="A11" t="s">
        <v>61</v>
      </c>
      <c r="B11">
        <v>91.3</v>
      </c>
    </row>
    <row r="12" spans="1:3" x14ac:dyDescent="0.25">
      <c r="A12" t="s">
        <v>62</v>
      </c>
      <c r="B12">
        <v>0</v>
      </c>
    </row>
    <row r="13" spans="1:3" x14ac:dyDescent="0.25">
      <c r="A13" t="s">
        <v>63</v>
      </c>
      <c r="B13">
        <v>0</v>
      </c>
    </row>
    <row r="14" spans="1:3" x14ac:dyDescent="0.25">
      <c r="A14" t="s">
        <v>64</v>
      </c>
      <c r="B14">
        <v>37</v>
      </c>
    </row>
    <row r="15" spans="1:3" x14ac:dyDescent="0.25">
      <c r="A15" t="s">
        <v>65</v>
      </c>
      <c r="B15">
        <v>0.45600000000000002</v>
      </c>
      <c r="C15">
        <v>0.41499999999999998</v>
      </c>
    </row>
    <row r="16" spans="1:3" x14ac:dyDescent="0.25">
      <c r="A16" t="s">
        <v>66</v>
      </c>
      <c r="B16">
        <v>67.599999999999994</v>
      </c>
    </row>
    <row r="17" spans="1:2" x14ac:dyDescent="0.25">
      <c r="A17" t="s">
        <v>67</v>
      </c>
      <c r="B17">
        <v>119.5</v>
      </c>
    </row>
    <row r="18" spans="1:2" x14ac:dyDescent="0.25">
      <c r="A18" t="s">
        <v>68</v>
      </c>
      <c r="B18">
        <v>53.1</v>
      </c>
    </row>
    <row r="19" spans="1:2" x14ac:dyDescent="0.25">
      <c r="A19" t="s">
        <v>69</v>
      </c>
    </row>
    <row r="20" spans="1:2" x14ac:dyDescent="0.25">
      <c r="A20" t="s">
        <v>70</v>
      </c>
    </row>
    <row r="21" spans="1:2" x14ac:dyDescent="0.25">
      <c r="A21" t="s">
        <v>71</v>
      </c>
    </row>
    <row r="22" spans="1:2" x14ac:dyDescent="0.25">
      <c r="A22" t="s">
        <v>72</v>
      </c>
      <c r="B22">
        <v>3</v>
      </c>
    </row>
    <row r="23" spans="1:2" x14ac:dyDescent="0.25">
      <c r="A23" t="s">
        <v>73</v>
      </c>
    </row>
    <row r="24" spans="1:2" x14ac:dyDescent="0.25">
      <c r="A24" t="s">
        <v>74</v>
      </c>
    </row>
    <row r="25" spans="1:2" x14ac:dyDescent="0.25">
      <c r="A25" t="s">
        <v>53</v>
      </c>
    </row>
    <row r="26" spans="1:2" x14ac:dyDescent="0.25">
      <c r="A26" t="s">
        <v>75</v>
      </c>
      <c r="B26">
        <v>207</v>
      </c>
    </row>
    <row r="27" spans="1:2" x14ac:dyDescent="0.25">
      <c r="A27" t="s">
        <v>76</v>
      </c>
      <c r="B27">
        <v>1</v>
      </c>
    </row>
    <row r="28" spans="1:2" x14ac:dyDescent="0.25">
      <c r="A28" t="s">
        <v>77</v>
      </c>
      <c r="B28">
        <v>159</v>
      </c>
    </row>
    <row r="29" spans="1:2" x14ac:dyDescent="0.25">
      <c r="A29" t="s">
        <v>78</v>
      </c>
      <c r="B29">
        <v>106</v>
      </c>
    </row>
    <row r="30" spans="1:2" x14ac:dyDescent="0.25">
      <c r="A30" t="s">
        <v>53</v>
      </c>
    </row>
    <row r="31" spans="1:2" x14ac:dyDescent="0.25">
      <c r="A31" t="s">
        <v>53</v>
      </c>
    </row>
    <row r="32" spans="1:2" x14ac:dyDescent="0.25">
      <c r="A32" t="s">
        <v>79</v>
      </c>
    </row>
    <row r="33" spans="1:2" x14ac:dyDescent="0.25">
      <c r="A33" t="s">
        <v>80</v>
      </c>
      <c r="B33" t="s">
        <v>707</v>
      </c>
    </row>
    <row r="34" spans="1:2" x14ac:dyDescent="0.25">
      <c r="A34" t="s">
        <v>81</v>
      </c>
      <c r="B34" t="s">
        <v>706</v>
      </c>
    </row>
    <row r="35" spans="1:2" x14ac:dyDescent="0.25">
      <c r="A35" t="s">
        <v>82</v>
      </c>
      <c r="B35" t="s">
        <v>706</v>
      </c>
    </row>
    <row r="36" spans="1:2" x14ac:dyDescent="0.25">
      <c r="A36" t="s">
        <v>83</v>
      </c>
      <c r="B36" t="s">
        <v>706</v>
      </c>
    </row>
    <row r="37" spans="1:2" x14ac:dyDescent="0.25">
      <c r="A37" t="s">
        <v>84</v>
      </c>
      <c r="B37" t="s">
        <v>706</v>
      </c>
    </row>
    <row r="38" spans="1:2" x14ac:dyDescent="0.25">
      <c r="A38" t="s">
        <v>85</v>
      </c>
      <c r="B38" t="s">
        <v>706</v>
      </c>
    </row>
    <row r="39" spans="1:2" x14ac:dyDescent="0.25">
      <c r="A39" t="s">
        <v>86</v>
      </c>
      <c r="B39" t="s">
        <v>706</v>
      </c>
    </row>
    <row r="40" spans="1:2" x14ac:dyDescent="0.25">
      <c r="A40" t="s">
        <v>87</v>
      </c>
      <c r="B40" t="s">
        <v>706</v>
      </c>
    </row>
    <row r="41" spans="1:2" x14ac:dyDescent="0.25">
      <c r="A41" t="s">
        <v>88</v>
      </c>
      <c r="B41" t="s">
        <v>706</v>
      </c>
    </row>
    <row r="42" spans="1:2" x14ac:dyDescent="0.25">
      <c r="A42" t="s">
        <v>89</v>
      </c>
      <c r="B42" t="s">
        <v>706</v>
      </c>
    </row>
    <row r="43" spans="1:2" x14ac:dyDescent="0.25">
      <c r="A43" t="s">
        <v>90</v>
      </c>
      <c r="B43" t="s">
        <v>706</v>
      </c>
    </row>
    <row r="44" spans="1:2" x14ac:dyDescent="0.25">
      <c r="A44" t="s">
        <v>91</v>
      </c>
      <c r="B44" t="s">
        <v>706</v>
      </c>
    </row>
    <row r="45" spans="1:2" x14ac:dyDescent="0.25">
      <c r="A45" t="s">
        <v>92</v>
      </c>
      <c r="B45" t="s">
        <v>706</v>
      </c>
    </row>
    <row r="46" spans="1:2" x14ac:dyDescent="0.25">
      <c r="A46" t="s">
        <v>93</v>
      </c>
      <c r="B46" t="s">
        <v>706</v>
      </c>
    </row>
    <row r="47" spans="1:2" x14ac:dyDescent="0.25">
      <c r="A47" t="s">
        <v>94</v>
      </c>
      <c r="B47" t="s">
        <v>706</v>
      </c>
    </row>
    <row r="48" spans="1:2" x14ac:dyDescent="0.25">
      <c r="A48" t="s">
        <v>95</v>
      </c>
      <c r="B48" t="s">
        <v>706</v>
      </c>
    </row>
    <row r="49" spans="1:2" x14ac:dyDescent="0.25">
      <c r="A49" t="s">
        <v>96</v>
      </c>
      <c r="B49" t="s">
        <v>706</v>
      </c>
    </row>
    <row r="50" spans="1:2" x14ac:dyDescent="0.25">
      <c r="A50" t="s">
        <v>97</v>
      </c>
      <c r="B50" t="s">
        <v>706</v>
      </c>
    </row>
    <row r="51" spans="1:2" x14ac:dyDescent="0.25">
      <c r="A51" t="s">
        <v>98</v>
      </c>
      <c r="B51" t="s">
        <v>706</v>
      </c>
    </row>
    <row r="52" spans="1:2" x14ac:dyDescent="0.25">
      <c r="A52" t="s">
        <v>99</v>
      </c>
      <c r="B52" t="s">
        <v>706</v>
      </c>
    </row>
    <row r="53" spans="1:2" x14ac:dyDescent="0.25">
      <c r="A53" t="s">
        <v>100</v>
      </c>
      <c r="B53" t="s">
        <v>706</v>
      </c>
    </row>
    <row r="54" spans="1:2" x14ac:dyDescent="0.25">
      <c r="A54" t="s">
        <v>101</v>
      </c>
      <c r="B54" t="s">
        <v>706</v>
      </c>
    </row>
    <row r="55" spans="1:2" x14ac:dyDescent="0.25">
      <c r="A55" t="s">
        <v>102</v>
      </c>
      <c r="B55" t="s">
        <v>706</v>
      </c>
    </row>
    <row r="56" spans="1:2" x14ac:dyDescent="0.25">
      <c r="A56" t="s">
        <v>103</v>
      </c>
      <c r="B56" t="s">
        <v>706</v>
      </c>
    </row>
    <row r="57" spans="1:2" x14ac:dyDescent="0.25">
      <c r="A57" t="s">
        <v>104</v>
      </c>
      <c r="B57" t="s">
        <v>706</v>
      </c>
    </row>
    <row r="58" spans="1:2" x14ac:dyDescent="0.25">
      <c r="A58" t="s">
        <v>105</v>
      </c>
      <c r="B58" t="s">
        <v>706</v>
      </c>
    </row>
    <row r="59" spans="1:2" x14ac:dyDescent="0.25">
      <c r="A59" t="s">
        <v>106</v>
      </c>
      <c r="B59" t="s">
        <v>706</v>
      </c>
    </row>
    <row r="60" spans="1:2" x14ac:dyDescent="0.25">
      <c r="A60" t="s">
        <v>107</v>
      </c>
      <c r="B60" t="s">
        <v>706</v>
      </c>
    </row>
    <row r="61" spans="1:2" x14ac:dyDescent="0.25">
      <c r="A61" t="s">
        <v>108</v>
      </c>
      <c r="B61" t="s">
        <v>706</v>
      </c>
    </row>
    <row r="62" spans="1:2" x14ac:dyDescent="0.25">
      <c r="A62" t="s">
        <v>109</v>
      </c>
      <c r="B62" t="s">
        <v>706</v>
      </c>
    </row>
    <row r="63" spans="1:2" x14ac:dyDescent="0.25">
      <c r="A63" t="s">
        <v>110</v>
      </c>
      <c r="B63" t="s">
        <v>706</v>
      </c>
    </row>
    <row r="64" spans="1:2" x14ac:dyDescent="0.25">
      <c r="A64" t="s">
        <v>111</v>
      </c>
      <c r="B64" t="s">
        <v>706</v>
      </c>
    </row>
    <row r="65" spans="1:2" x14ac:dyDescent="0.25">
      <c r="A65" t="s">
        <v>112</v>
      </c>
      <c r="B65" t="s">
        <v>706</v>
      </c>
    </row>
    <row r="66" spans="1:2" x14ac:dyDescent="0.25">
      <c r="A66" t="s">
        <v>113</v>
      </c>
      <c r="B66" t="s">
        <v>706</v>
      </c>
    </row>
    <row r="67" spans="1:2" x14ac:dyDescent="0.25">
      <c r="A67" t="s">
        <v>114</v>
      </c>
      <c r="B67" t="s">
        <v>706</v>
      </c>
    </row>
    <row r="68" spans="1:2" x14ac:dyDescent="0.25">
      <c r="A68" t="s">
        <v>115</v>
      </c>
      <c r="B68" t="s">
        <v>706</v>
      </c>
    </row>
    <row r="69" spans="1:2" x14ac:dyDescent="0.25">
      <c r="A69" t="s">
        <v>116</v>
      </c>
      <c r="B69" t="s">
        <v>706</v>
      </c>
    </row>
    <row r="70" spans="1:2" x14ac:dyDescent="0.25">
      <c r="A70" t="s">
        <v>117</v>
      </c>
      <c r="B70" t="s">
        <v>706</v>
      </c>
    </row>
    <row r="71" spans="1:2" x14ac:dyDescent="0.25">
      <c r="A71" t="s">
        <v>118</v>
      </c>
      <c r="B71" t="s">
        <v>706</v>
      </c>
    </row>
    <row r="72" spans="1:2" x14ac:dyDescent="0.25">
      <c r="A72" t="s">
        <v>119</v>
      </c>
      <c r="B72" t="s">
        <v>706</v>
      </c>
    </row>
    <row r="73" spans="1:2" x14ac:dyDescent="0.25">
      <c r="A73" t="s">
        <v>120</v>
      </c>
      <c r="B73" t="s">
        <v>706</v>
      </c>
    </row>
    <row r="74" spans="1:2" x14ac:dyDescent="0.25">
      <c r="A74" t="s">
        <v>121</v>
      </c>
      <c r="B74" t="s">
        <v>706</v>
      </c>
    </row>
    <row r="75" spans="1:2" x14ac:dyDescent="0.25">
      <c r="A75" t="s">
        <v>122</v>
      </c>
      <c r="B75" t="s">
        <v>706</v>
      </c>
    </row>
    <row r="76" spans="1:2" x14ac:dyDescent="0.25">
      <c r="A76" t="s">
        <v>123</v>
      </c>
      <c r="B76" t="s">
        <v>706</v>
      </c>
    </row>
    <row r="77" spans="1:2" x14ac:dyDescent="0.25">
      <c r="A77" t="s">
        <v>124</v>
      </c>
      <c r="B77" t="s">
        <v>706</v>
      </c>
    </row>
    <row r="78" spans="1:2" x14ac:dyDescent="0.25">
      <c r="A78" t="s">
        <v>125</v>
      </c>
      <c r="B78" t="s">
        <v>706</v>
      </c>
    </row>
    <row r="79" spans="1:2" x14ac:dyDescent="0.25">
      <c r="A79" t="s">
        <v>126</v>
      </c>
      <c r="B79" t="s">
        <v>706</v>
      </c>
    </row>
    <row r="80" spans="1:2" x14ac:dyDescent="0.25">
      <c r="A80" t="s">
        <v>127</v>
      </c>
      <c r="B80" t="s">
        <v>706</v>
      </c>
    </row>
    <row r="81" spans="1:2" x14ac:dyDescent="0.25">
      <c r="A81" t="s">
        <v>128</v>
      </c>
      <c r="B81" t="s">
        <v>706</v>
      </c>
    </row>
    <row r="82" spans="1:2" x14ac:dyDescent="0.25">
      <c r="A82" t="s">
        <v>129</v>
      </c>
      <c r="B82" t="s">
        <v>706</v>
      </c>
    </row>
    <row r="83" spans="1:2" x14ac:dyDescent="0.25">
      <c r="A83" t="s">
        <v>130</v>
      </c>
      <c r="B83" t="s">
        <v>706</v>
      </c>
    </row>
    <row r="84" spans="1:2" x14ac:dyDescent="0.25">
      <c r="A84" t="s">
        <v>131</v>
      </c>
      <c r="B84" t="s">
        <v>706</v>
      </c>
    </row>
    <row r="85" spans="1:2" x14ac:dyDescent="0.25">
      <c r="A85" t="s">
        <v>132</v>
      </c>
      <c r="B85" t="s">
        <v>706</v>
      </c>
    </row>
    <row r="86" spans="1:2" x14ac:dyDescent="0.25">
      <c r="A86" t="s">
        <v>133</v>
      </c>
      <c r="B86" t="s">
        <v>706</v>
      </c>
    </row>
    <row r="87" spans="1:2" x14ac:dyDescent="0.25">
      <c r="A87" t="s">
        <v>134</v>
      </c>
      <c r="B87" t="s">
        <v>706</v>
      </c>
    </row>
    <row r="88" spans="1:2" x14ac:dyDescent="0.25">
      <c r="A88" t="s">
        <v>135</v>
      </c>
      <c r="B88" t="s">
        <v>706</v>
      </c>
    </row>
    <row r="89" spans="1:2" x14ac:dyDescent="0.25">
      <c r="A89" t="s">
        <v>136</v>
      </c>
      <c r="B89" t="s">
        <v>706</v>
      </c>
    </row>
    <row r="90" spans="1:2" x14ac:dyDescent="0.25">
      <c r="A90" t="s">
        <v>137</v>
      </c>
      <c r="B90" t="s">
        <v>706</v>
      </c>
    </row>
    <row r="91" spans="1:2" x14ac:dyDescent="0.25">
      <c r="A91" t="s">
        <v>138</v>
      </c>
      <c r="B91" t="s">
        <v>706</v>
      </c>
    </row>
    <row r="92" spans="1:2" x14ac:dyDescent="0.25">
      <c r="A92" t="s">
        <v>139</v>
      </c>
      <c r="B92" t="s">
        <v>706</v>
      </c>
    </row>
    <row r="93" spans="1:2" x14ac:dyDescent="0.25">
      <c r="A93" t="s">
        <v>140</v>
      </c>
      <c r="B93" t="s">
        <v>706</v>
      </c>
    </row>
    <row r="94" spans="1:2" x14ac:dyDescent="0.25">
      <c r="A94" t="s">
        <v>141</v>
      </c>
      <c r="B94" t="s">
        <v>706</v>
      </c>
    </row>
    <row r="95" spans="1:2" x14ac:dyDescent="0.25">
      <c r="A95" t="s">
        <v>142</v>
      </c>
      <c r="B95" t="s">
        <v>706</v>
      </c>
    </row>
    <row r="96" spans="1:2" x14ac:dyDescent="0.25">
      <c r="A96" t="s">
        <v>143</v>
      </c>
      <c r="B96" t="s">
        <v>706</v>
      </c>
    </row>
    <row r="97" spans="1:2" x14ac:dyDescent="0.25">
      <c r="A97" t="s">
        <v>144</v>
      </c>
      <c r="B97" t="s">
        <v>706</v>
      </c>
    </row>
    <row r="98" spans="1:2" x14ac:dyDescent="0.25">
      <c r="A98" t="s">
        <v>145</v>
      </c>
      <c r="B98" t="s">
        <v>706</v>
      </c>
    </row>
    <row r="99" spans="1:2" x14ac:dyDescent="0.25">
      <c r="A99" t="s">
        <v>146</v>
      </c>
      <c r="B99" t="s">
        <v>706</v>
      </c>
    </row>
    <row r="100" spans="1:2" x14ac:dyDescent="0.25">
      <c r="A100" t="s">
        <v>147</v>
      </c>
      <c r="B100" t="s">
        <v>706</v>
      </c>
    </row>
    <row r="101" spans="1:2" x14ac:dyDescent="0.25">
      <c r="A101" t="s">
        <v>148</v>
      </c>
      <c r="B101" t="s">
        <v>706</v>
      </c>
    </row>
    <row r="102" spans="1:2" x14ac:dyDescent="0.25">
      <c r="A102" t="s">
        <v>149</v>
      </c>
      <c r="B102" t="s">
        <v>706</v>
      </c>
    </row>
    <row r="103" spans="1:2" x14ac:dyDescent="0.25">
      <c r="A103" t="s">
        <v>150</v>
      </c>
      <c r="B103" t="s">
        <v>706</v>
      </c>
    </row>
    <row r="104" spans="1:2" x14ac:dyDescent="0.25">
      <c r="A104" t="s">
        <v>151</v>
      </c>
      <c r="B104" t="s">
        <v>706</v>
      </c>
    </row>
    <row r="105" spans="1:2" x14ac:dyDescent="0.25">
      <c r="A105" t="s">
        <v>152</v>
      </c>
      <c r="B105" t="s">
        <v>706</v>
      </c>
    </row>
    <row r="106" spans="1:2" x14ac:dyDescent="0.25">
      <c r="A106" t="s">
        <v>153</v>
      </c>
      <c r="B106" t="s">
        <v>706</v>
      </c>
    </row>
    <row r="107" spans="1:2" x14ac:dyDescent="0.25">
      <c r="A107" t="s">
        <v>154</v>
      </c>
      <c r="B107" t="s">
        <v>706</v>
      </c>
    </row>
    <row r="108" spans="1:2" x14ac:dyDescent="0.25">
      <c r="A108" t="s">
        <v>155</v>
      </c>
      <c r="B108" t="s">
        <v>706</v>
      </c>
    </row>
    <row r="109" spans="1:2" x14ac:dyDescent="0.25">
      <c r="A109" t="s">
        <v>156</v>
      </c>
      <c r="B109" t="s">
        <v>706</v>
      </c>
    </row>
    <row r="110" spans="1:2" x14ac:dyDescent="0.25">
      <c r="A110" t="s">
        <v>157</v>
      </c>
      <c r="B110" t="s">
        <v>706</v>
      </c>
    </row>
    <row r="111" spans="1:2" x14ac:dyDescent="0.25">
      <c r="A111" t="s">
        <v>158</v>
      </c>
      <c r="B111" t="s">
        <v>706</v>
      </c>
    </row>
    <row r="112" spans="1:2" x14ac:dyDescent="0.25">
      <c r="A112" t="s">
        <v>159</v>
      </c>
      <c r="B112" t="s">
        <v>706</v>
      </c>
    </row>
    <row r="113" spans="1:2" x14ac:dyDescent="0.25">
      <c r="A113" t="s">
        <v>160</v>
      </c>
      <c r="B113" t="s">
        <v>706</v>
      </c>
    </row>
    <row r="114" spans="1:2" x14ac:dyDescent="0.25">
      <c r="A114" t="s">
        <v>161</v>
      </c>
      <c r="B114" t="s">
        <v>706</v>
      </c>
    </row>
    <row r="115" spans="1:2" x14ac:dyDescent="0.25">
      <c r="A115" t="s">
        <v>162</v>
      </c>
      <c r="B115" t="s">
        <v>706</v>
      </c>
    </row>
    <row r="116" spans="1:2" x14ac:dyDescent="0.25">
      <c r="A116" t="s">
        <v>163</v>
      </c>
      <c r="B116" t="s">
        <v>706</v>
      </c>
    </row>
    <row r="117" spans="1:2" x14ac:dyDescent="0.25">
      <c r="A117" t="s">
        <v>164</v>
      </c>
      <c r="B117" t="s">
        <v>706</v>
      </c>
    </row>
    <row r="118" spans="1:2" x14ac:dyDescent="0.25">
      <c r="A118" t="s">
        <v>165</v>
      </c>
      <c r="B118" t="s">
        <v>706</v>
      </c>
    </row>
    <row r="119" spans="1:2" x14ac:dyDescent="0.25">
      <c r="A119" t="s">
        <v>166</v>
      </c>
      <c r="B119" t="s">
        <v>706</v>
      </c>
    </row>
    <row r="120" spans="1:2" x14ac:dyDescent="0.25">
      <c r="A120" t="s">
        <v>167</v>
      </c>
      <c r="B120" t="s">
        <v>706</v>
      </c>
    </row>
    <row r="121" spans="1:2" x14ac:dyDescent="0.25">
      <c r="A121" t="s">
        <v>168</v>
      </c>
      <c r="B121" t="s">
        <v>706</v>
      </c>
    </row>
    <row r="122" spans="1:2" x14ac:dyDescent="0.25">
      <c r="A122" t="s">
        <v>169</v>
      </c>
      <c r="B122" t="s">
        <v>706</v>
      </c>
    </row>
    <row r="123" spans="1:2" x14ac:dyDescent="0.25">
      <c r="A123" t="s">
        <v>170</v>
      </c>
      <c r="B123" t="s">
        <v>706</v>
      </c>
    </row>
    <row r="124" spans="1:2" x14ac:dyDescent="0.25">
      <c r="A124" t="s">
        <v>171</v>
      </c>
      <c r="B124" t="s">
        <v>706</v>
      </c>
    </row>
    <row r="125" spans="1:2" x14ac:dyDescent="0.25">
      <c r="A125" t="s">
        <v>172</v>
      </c>
      <c r="B125" t="s">
        <v>706</v>
      </c>
    </row>
    <row r="126" spans="1:2" x14ac:dyDescent="0.25">
      <c r="A126" t="s">
        <v>173</v>
      </c>
      <c r="B126" t="s">
        <v>706</v>
      </c>
    </row>
    <row r="127" spans="1:2" x14ac:dyDescent="0.25">
      <c r="A127" t="s">
        <v>174</v>
      </c>
      <c r="B127" t="s">
        <v>706</v>
      </c>
    </row>
    <row r="128" spans="1:2" x14ac:dyDescent="0.25">
      <c r="A128" t="s">
        <v>175</v>
      </c>
      <c r="B128" t="s">
        <v>706</v>
      </c>
    </row>
    <row r="129" spans="1:2" x14ac:dyDescent="0.25">
      <c r="A129" t="s">
        <v>176</v>
      </c>
      <c r="B129" t="s">
        <v>706</v>
      </c>
    </row>
    <row r="130" spans="1:2" x14ac:dyDescent="0.25">
      <c r="A130" t="s">
        <v>177</v>
      </c>
      <c r="B130" t="s">
        <v>706</v>
      </c>
    </row>
    <row r="131" spans="1:2" x14ac:dyDescent="0.25">
      <c r="A131" t="s">
        <v>178</v>
      </c>
      <c r="B131" t="s">
        <v>706</v>
      </c>
    </row>
    <row r="132" spans="1:2" x14ac:dyDescent="0.25">
      <c r="A132" t="s">
        <v>179</v>
      </c>
      <c r="B132" t="s">
        <v>706</v>
      </c>
    </row>
    <row r="133" spans="1:2" x14ac:dyDescent="0.25">
      <c r="A133" t="s">
        <v>180</v>
      </c>
      <c r="B133" t="s">
        <v>706</v>
      </c>
    </row>
    <row r="134" spans="1:2" x14ac:dyDescent="0.25">
      <c r="A134" t="s">
        <v>181</v>
      </c>
      <c r="B134" t="s">
        <v>706</v>
      </c>
    </row>
    <row r="135" spans="1:2" x14ac:dyDescent="0.25">
      <c r="A135" t="s">
        <v>182</v>
      </c>
      <c r="B135" t="s">
        <v>706</v>
      </c>
    </row>
    <row r="136" spans="1:2" x14ac:dyDescent="0.25">
      <c r="A136" t="s">
        <v>183</v>
      </c>
      <c r="B136" t="s">
        <v>706</v>
      </c>
    </row>
    <row r="137" spans="1:2" x14ac:dyDescent="0.25">
      <c r="A137" t="s">
        <v>184</v>
      </c>
      <c r="B137" t="s">
        <v>706</v>
      </c>
    </row>
    <row r="138" spans="1:2" x14ac:dyDescent="0.25">
      <c r="A138" t="s">
        <v>185</v>
      </c>
      <c r="B138" t="s">
        <v>706</v>
      </c>
    </row>
    <row r="139" spans="1:2" x14ac:dyDescent="0.25">
      <c r="A139" t="s">
        <v>186</v>
      </c>
      <c r="B139" t="s">
        <v>706</v>
      </c>
    </row>
    <row r="140" spans="1:2" x14ac:dyDescent="0.25">
      <c r="A140" t="s">
        <v>187</v>
      </c>
      <c r="B140" t="s">
        <v>706</v>
      </c>
    </row>
    <row r="141" spans="1:2" x14ac:dyDescent="0.25">
      <c r="A141" t="s">
        <v>188</v>
      </c>
      <c r="B141" t="s">
        <v>706</v>
      </c>
    </row>
    <row r="142" spans="1:2" x14ac:dyDescent="0.25">
      <c r="A142" t="s">
        <v>189</v>
      </c>
      <c r="B142" t="s">
        <v>706</v>
      </c>
    </row>
    <row r="143" spans="1:2" x14ac:dyDescent="0.25">
      <c r="A143" t="s">
        <v>190</v>
      </c>
      <c r="B143" t="s">
        <v>706</v>
      </c>
    </row>
    <row r="144" spans="1:2" x14ac:dyDescent="0.25">
      <c r="A144" t="s">
        <v>191</v>
      </c>
      <c r="B144">
        <v>7.6000000000000004E-5</v>
      </c>
    </row>
    <row r="145" spans="1:2" x14ac:dyDescent="0.25">
      <c r="A145" t="s">
        <v>192</v>
      </c>
      <c r="B145">
        <v>2.5000000000000001E-5</v>
      </c>
    </row>
    <row r="146" spans="1:2" x14ac:dyDescent="0.25">
      <c r="A146" t="s">
        <v>193</v>
      </c>
      <c r="B146">
        <v>1.8E-5</v>
      </c>
    </row>
    <row r="147" spans="1:2" x14ac:dyDescent="0.25">
      <c r="A147" t="s">
        <v>194</v>
      </c>
      <c r="B147">
        <v>0</v>
      </c>
    </row>
    <row r="148" spans="1:2" x14ac:dyDescent="0.25">
      <c r="A148" t="s">
        <v>195</v>
      </c>
      <c r="B148">
        <v>5.0000000000000004E-6</v>
      </c>
    </row>
    <row r="149" spans="1:2" x14ac:dyDescent="0.25">
      <c r="A149" t="s">
        <v>196</v>
      </c>
      <c r="B149">
        <v>6.4999999999999994E-5</v>
      </c>
    </row>
    <row r="150" spans="1:2" x14ac:dyDescent="0.25">
      <c r="A150" t="s">
        <v>197</v>
      </c>
      <c r="B150">
        <v>6.0000000000000002E-6</v>
      </c>
    </row>
    <row r="151" spans="1:2" x14ac:dyDescent="0.25">
      <c r="A151" t="s">
        <v>198</v>
      </c>
      <c r="B151">
        <v>3.1000000000000001E-5</v>
      </c>
    </row>
    <row r="152" spans="1:2" x14ac:dyDescent="0.25">
      <c r="A152" t="s">
        <v>199</v>
      </c>
      <c r="B152">
        <v>4.3999999999999999E-5</v>
      </c>
    </row>
    <row r="153" spans="1:2" x14ac:dyDescent="0.25">
      <c r="A153" t="s">
        <v>200</v>
      </c>
      <c r="B153">
        <v>3.1999999999999999E-5</v>
      </c>
    </row>
    <row r="154" spans="1:2" x14ac:dyDescent="0.25">
      <c r="A154" t="s">
        <v>201</v>
      </c>
      <c r="B154">
        <v>1.2E-5</v>
      </c>
    </row>
    <row r="155" spans="1:2" x14ac:dyDescent="0.25">
      <c r="A155" t="s">
        <v>202</v>
      </c>
      <c r="B155">
        <v>9.0000000000000002E-6</v>
      </c>
    </row>
    <row r="156" spans="1:2" x14ac:dyDescent="0.25">
      <c r="A156" t="s">
        <v>203</v>
      </c>
      <c r="B156">
        <v>1.0000000000000001E-5</v>
      </c>
    </row>
    <row r="157" spans="1:2" x14ac:dyDescent="0.25">
      <c r="A157" t="s">
        <v>204</v>
      </c>
      <c r="B157">
        <v>7.2999999999999999E-5</v>
      </c>
    </row>
    <row r="158" spans="1:2" x14ac:dyDescent="0.25">
      <c r="A158" t="s">
        <v>205</v>
      </c>
      <c r="B158">
        <v>0</v>
      </c>
    </row>
    <row r="159" spans="1:2" x14ac:dyDescent="0.25">
      <c r="A159" t="s">
        <v>206</v>
      </c>
      <c r="B159">
        <v>6.0000000000000002E-6</v>
      </c>
    </row>
    <row r="160" spans="1:2" x14ac:dyDescent="0.25">
      <c r="A160" t="s">
        <v>207</v>
      </c>
      <c r="B160">
        <v>2.5999999999999998E-5</v>
      </c>
    </row>
    <row r="161" spans="1:2" x14ac:dyDescent="0.25">
      <c r="A161" t="s">
        <v>208</v>
      </c>
      <c r="B161">
        <v>1.05E-4</v>
      </c>
    </row>
    <row r="162" spans="1:2" x14ac:dyDescent="0.25">
      <c r="A162" t="s">
        <v>209</v>
      </c>
      <c r="B162">
        <v>1.4E-5</v>
      </c>
    </row>
    <row r="163" spans="1:2" x14ac:dyDescent="0.25">
      <c r="A163" t="s">
        <v>210</v>
      </c>
      <c r="B163">
        <v>5.0000000000000004E-6</v>
      </c>
    </row>
    <row r="164" spans="1:2" x14ac:dyDescent="0.25">
      <c r="A164" t="s">
        <v>211</v>
      </c>
      <c r="B164">
        <v>2.1999999999999999E-5</v>
      </c>
    </row>
    <row r="165" spans="1:2" x14ac:dyDescent="0.25">
      <c r="A165" t="s">
        <v>212</v>
      </c>
      <c r="B165">
        <v>0</v>
      </c>
    </row>
    <row r="166" spans="1:2" x14ac:dyDescent="0.25">
      <c r="A166" t="s">
        <v>213</v>
      </c>
      <c r="B166">
        <v>6.0000000000000002E-6</v>
      </c>
    </row>
    <row r="167" spans="1:2" x14ac:dyDescent="0.25">
      <c r="A167" t="s">
        <v>214</v>
      </c>
      <c r="B167">
        <v>2.8E-5</v>
      </c>
    </row>
    <row r="168" spans="1:2" x14ac:dyDescent="0.25">
      <c r="A168" t="s">
        <v>215</v>
      </c>
      <c r="B168">
        <v>2.5000000000000001E-5</v>
      </c>
    </row>
    <row r="169" spans="1:2" x14ac:dyDescent="0.25">
      <c r="A169" t="s">
        <v>216</v>
      </c>
      <c r="B169">
        <v>1.9999999999999999E-6</v>
      </c>
    </row>
    <row r="170" spans="1:2" x14ac:dyDescent="0.25">
      <c r="A170" t="s">
        <v>217</v>
      </c>
      <c r="B170">
        <v>9.9999999999999995E-7</v>
      </c>
    </row>
    <row r="171" spans="1:2" x14ac:dyDescent="0.25">
      <c r="A171" t="s">
        <v>218</v>
      </c>
      <c r="B171">
        <v>2.4000000000000001E-5</v>
      </c>
    </row>
    <row r="172" spans="1:2" x14ac:dyDescent="0.25">
      <c r="A172" t="s">
        <v>219</v>
      </c>
      <c r="B172">
        <v>1.8E-5</v>
      </c>
    </row>
    <row r="173" spans="1:2" x14ac:dyDescent="0.25">
      <c r="A173" t="s">
        <v>220</v>
      </c>
      <c r="B173">
        <v>1.4E-5</v>
      </c>
    </row>
    <row r="174" spans="1:2" x14ac:dyDescent="0.25">
      <c r="A174" t="s">
        <v>221</v>
      </c>
      <c r="B174">
        <v>2.4000000000000001E-5</v>
      </c>
    </row>
    <row r="175" spans="1:2" x14ac:dyDescent="0.25">
      <c r="A175" t="s">
        <v>222</v>
      </c>
      <c r="B175">
        <v>9.9999999999999995E-7</v>
      </c>
    </row>
    <row r="176" spans="1:2" x14ac:dyDescent="0.25">
      <c r="A176" t="s">
        <v>223</v>
      </c>
      <c r="B176">
        <v>1.7E-5</v>
      </c>
    </row>
    <row r="177" spans="1:2" x14ac:dyDescent="0.25">
      <c r="A177" t="s">
        <v>224</v>
      </c>
      <c r="B177">
        <v>1.4E-5</v>
      </c>
    </row>
    <row r="178" spans="1:2" x14ac:dyDescent="0.25">
      <c r="A178" t="s">
        <v>225</v>
      </c>
      <c r="B178">
        <v>1.5E-5</v>
      </c>
    </row>
    <row r="179" spans="1:2" x14ac:dyDescent="0.25">
      <c r="A179" t="s">
        <v>226</v>
      </c>
      <c r="B179">
        <v>6.0000000000000002E-6</v>
      </c>
    </row>
    <row r="180" spans="1:2" x14ac:dyDescent="0.25">
      <c r="A180" t="s">
        <v>227</v>
      </c>
      <c r="B180">
        <v>1.2E-5</v>
      </c>
    </row>
    <row r="181" spans="1:2" x14ac:dyDescent="0.25">
      <c r="A181" t="s">
        <v>228</v>
      </c>
      <c r="B181">
        <v>9.0000000000000002E-6</v>
      </c>
    </row>
    <row r="182" spans="1:2" x14ac:dyDescent="0.25">
      <c r="A182" t="s">
        <v>229</v>
      </c>
      <c r="B182">
        <v>4.8000000000000001E-5</v>
      </c>
    </row>
    <row r="183" spans="1:2" x14ac:dyDescent="0.25">
      <c r="A183" t="s">
        <v>230</v>
      </c>
      <c r="B183">
        <v>1.4E-5</v>
      </c>
    </row>
    <row r="184" spans="1:2" x14ac:dyDescent="0.25">
      <c r="A184" t="s">
        <v>231</v>
      </c>
      <c r="B184">
        <v>3.8999999999999999E-5</v>
      </c>
    </row>
    <row r="185" spans="1:2" x14ac:dyDescent="0.25">
      <c r="A185" t="s">
        <v>232</v>
      </c>
      <c r="B185">
        <v>3.4E-5</v>
      </c>
    </row>
    <row r="186" spans="1:2" x14ac:dyDescent="0.25">
      <c r="A186" t="s">
        <v>233</v>
      </c>
      <c r="B186">
        <v>2.0999999999999999E-5</v>
      </c>
    </row>
    <row r="187" spans="1:2" x14ac:dyDescent="0.25">
      <c r="A187" t="s">
        <v>234</v>
      </c>
      <c r="B187">
        <v>2.1999999999999999E-5</v>
      </c>
    </row>
    <row r="188" spans="1:2" x14ac:dyDescent="0.25">
      <c r="A188" t="s">
        <v>235</v>
      </c>
      <c r="B188">
        <v>1.7E-5</v>
      </c>
    </row>
    <row r="189" spans="1:2" x14ac:dyDescent="0.25">
      <c r="A189" t="s">
        <v>236</v>
      </c>
      <c r="B189">
        <v>2.5999999999999998E-5</v>
      </c>
    </row>
    <row r="190" spans="1:2" x14ac:dyDescent="0.25">
      <c r="A190" t="s">
        <v>237</v>
      </c>
      <c r="B190">
        <v>3.3000000000000003E-5</v>
      </c>
    </row>
    <row r="191" spans="1:2" x14ac:dyDescent="0.25">
      <c r="A191" t="s">
        <v>238</v>
      </c>
      <c r="B191">
        <v>5.1999999999999997E-5</v>
      </c>
    </row>
    <row r="192" spans="1:2" x14ac:dyDescent="0.25">
      <c r="A192" t="s">
        <v>239</v>
      </c>
      <c r="B192">
        <v>5.8999999999999998E-5</v>
      </c>
    </row>
    <row r="193" spans="1:2" x14ac:dyDescent="0.25">
      <c r="A193" t="s">
        <v>240</v>
      </c>
      <c r="B193">
        <v>5.8E-5</v>
      </c>
    </row>
    <row r="194" spans="1:2" x14ac:dyDescent="0.25">
      <c r="A194" t="s">
        <v>241</v>
      </c>
      <c r="B194">
        <v>4.6999999999999997E-5</v>
      </c>
    </row>
    <row r="195" spans="1:2" x14ac:dyDescent="0.25">
      <c r="A195" t="s">
        <v>242</v>
      </c>
      <c r="B195">
        <v>5.5000000000000002E-5</v>
      </c>
    </row>
    <row r="196" spans="1:2" x14ac:dyDescent="0.25">
      <c r="A196" t="s">
        <v>243</v>
      </c>
      <c r="B196">
        <v>8.6000000000000003E-5</v>
      </c>
    </row>
    <row r="197" spans="1:2" x14ac:dyDescent="0.25">
      <c r="A197" t="s">
        <v>244</v>
      </c>
      <c r="B197">
        <v>9.8999999999999994E-5</v>
      </c>
    </row>
    <row r="198" spans="1:2" x14ac:dyDescent="0.25">
      <c r="A198" t="s">
        <v>245</v>
      </c>
      <c r="B198">
        <v>9.0000000000000006E-5</v>
      </c>
    </row>
    <row r="199" spans="1:2" x14ac:dyDescent="0.25">
      <c r="A199" t="s">
        <v>246</v>
      </c>
      <c r="B199">
        <v>1.06E-4</v>
      </c>
    </row>
    <row r="200" spans="1:2" x14ac:dyDescent="0.25">
      <c r="A200" t="s">
        <v>247</v>
      </c>
      <c r="B200">
        <v>1.1400000000000001E-4</v>
      </c>
    </row>
    <row r="201" spans="1:2" x14ac:dyDescent="0.25">
      <c r="A201" t="s">
        <v>248</v>
      </c>
      <c r="B201">
        <v>1.34E-4</v>
      </c>
    </row>
    <row r="202" spans="1:2" x14ac:dyDescent="0.25">
      <c r="A202" t="s">
        <v>249</v>
      </c>
      <c r="B202">
        <v>1.45E-4</v>
      </c>
    </row>
    <row r="203" spans="1:2" x14ac:dyDescent="0.25">
      <c r="A203" t="s">
        <v>250</v>
      </c>
      <c r="B203">
        <v>1.8799999999999999E-4</v>
      </c>
    </row>
    <row r="204" spans="1:2" x14ac:dyDescent="0.25">
      <c r="A204" t="s">
        <v>251</v>
      </c>
      <c r="B204">
        <v>1.76E-4</v>
      </c>
    </row>
    <row r="205" spans="1:2" x14ac:dyDescent="0.25">
      <c r="A205" t="s">
        <v>252</v>
      </c>
      <c r="B205">
        <v>2.1599999999999999E-4</v>
      </c>
    </row>
    <row r="206" spans="1:2" x14ac:dyDescent="0.25">
      <c r="A206" t="s">
        <v>253</v>
      </c>
      <c r="B206">
        <v>2.3800000000000001E-4</v>
      </c>
    </row>
    <row r="207" spans="1:2" x14ac:dyDescent="0.25">
      <c r="A207" t="s">
        <v>254</v>
      </c>
      <c r="B207">
        <v>2.6699999999999998E-4</v>
      </c>
    </row>
    <row r="208" spans="1:2" x14ac:dyDescent="0.25">
      <c r="A208" t="s">
        <v>255</v>
      </c>
      <c r="B208">
        <v>2.7999999999999998E-4</v>
      </c>
    </row>
    <row r="209" spans="1:2" x14ac:dyDescent="0.25">
      <c r="A209" t="s">
        <v>256</v>
      </c>
      <c r="B209">
        <v>3.3700000000000001E-4</v>
      </c>
    </row>
    <row r="210" spans="1:2" x14ac:dyDescent="0.25">
      <c r="A210" t="s">
        <v>257</v>
      </c>
      <c r="B210">
        <v>3.8299999999999999E-4</v>
      </c>
    </row>
    <row r="211" spans="1:2" x14ac:dyDescent="0.25">
      <c r="A211" t="s">
        <v>258</v>
      </c>
      <c r="B211">
        <v>4.2299999999999998E-4</v>
      </c>
    </row>
    <row r="212" spans="1:2" x14ac:dyDescent="0.25">
      <c r="A212" t="s">
        <v>259</v>
      </c>
      <c r="B212">
        <v>4.8899999999999996E-4</v>
      </c>
    </row>
    <row r="213" spans="1:2" x14ac:dyDescent="0.25">
      <c r="A213" t="s">
        <v>260</v>
      </c>
      <c r="B213">
        <v>5.4100000000000003E-4</v>
      </c>
    </row>
    <row r="214" spans="1:2" x14ac:dyDescent="0.25">
      <c r="A214" t="s">
        <v>261</v>
      </c>
      <c r="B214">
        <v>5.9299999999999999E-4</v>
      </c>
    </row>
    <row r="215" spans="1:2" x14ac:dyDescent="0.25">
      <c r="A215" t="s">
        <v>262</v>
      </c>
      <c r="B215">
        <v>6.5700000000000003E-4</v>
      </c>
    </row>
    <row r="216" spans="1:2" x14ac:dyDescent="0.25">
      <c r="A216" t="s">
        <v>263</v>
      </c>
      <c r="B216">
        <v>7.3300000000000004E-4</v>
      </c>
    </row>
    <row r="217" spans="1:2" x14ac:dyDescent="0.25">
      <c r="A217" t="s">
        <v>264</v>
      </c>
      <c r="B217">
        <v>7.9900000000000001E-4</v>
      </c>
    </row>
    <row r="218" spans="1:2" x14ac:dyDescent="0.25">
      <c r="A218" t="s">
        <v>265</v>
      </c>
      <c r="B218">
        <v>8.92E-4</v>
      </c>
    </row>
    <row r="219" spans="1:2" x14ac:dyDescent="0.25">
      <c r="A219" t="s">
        <v>266</v>
      </c>
      <c r="B219">
        <v>9.8900000000000008E-4</v>
      </c>
    </row>
    <row r="220" spans="1:2" x14ac:dyDescent="0.25">
      <c r="A220" t="s">
        <v>267</v>
      </c>
      <c r="B220">
        <v>1.101E-3</v>
      </c>
    </row>
    <row r="221" spans="1:2" x14ac:dyDescent="0.25">
      <c r="A221" t="s">
        <v>268</v>
      </c>
      <c r="B221">
        <v>1.2229999999999999E-3</v>
      </c>
    </row>
    <row r="222" spans="1:2" x14ac:dyDescent="0.25">
      <c r="A222" t="s">
        <v>269</v>
      </c>
      <c r="B222">
        <v>1.335E-3</v>
      </c>
    </row>
    <row r="223" spans="1:2" x14ac:dyDescent="0.25">
      <c r="A223" t="s">
        <v>270</v>
      </c>
      <c r="B223">
        <v>1.4549999999999999E-3</v>
      </c>
    </row>
    <row r="224" spans="1:2" x14ac:dyDescent="0.25">
      <c r="A224" t="s">
        <v>271</v>
      </c>
      <c r="B224">
        <v>1.475E-3</v>
      </c>
    </row>
    <row r="225" spans="1:2" x14ac:dyDescent="0.25">
      <c r="A225" t="s">
        <v>272</v>
      </c>
      <c r="B225">
        <v>1.5299999999999999E-3</v>
      </c>
    </row>
    <row r="226" spans="1:2" x14ac:dyDescent="0.25">
      <c r="A226" t="s">
        <v>273</v>
      </c>
      <c r="B226">
        <v>1.5330000000000001E-3</v>
      </c>
    </row>
    <row r="227" spans="1:2" x14ac:dyDescent="0.25">
      <c r="A227" t="s">
        <v>274</v>
      </c>
      <c r="B227">
        <v>1.5009999999999999E-3</v>
      </c>
    </row>
    <row r="228" spans="1:2" x14ac:dyDescent="0.25">
      <c r="A228" t="s">
        <v>275</v>
      </c>
      <c r="B228">
        <v>1.3860000000000001E-3</v>
      </c>
    </row>
    <row r="229" spans="1:2" x14ac:dyDescent="0.25">
      <c r="A229" t="s">
        <v>276</v>
      </c>
      <c r="B229">
        <v>1.2849999999999999E-3</v>
      </c>
    </row>
    <row r="230" spans="1:2" x14ac:dyDescent="0.25">
      <c r="A230" t="s">
        <v>277</v>
      </c>
      <c r="B230">
        <v>1.1659999999999999E-3</v>
      </c>
    </row>
    <row r="231" spans="1:2" x14ac:dyDescent="0.25">
      <c r="A231" t="s">
        <v>278</v>
      </c>
      <c r="B231">
        <v>1.0950000000000001E-3</v>
      </c>
    </row>
    <row r="232" spans="1:2" x14ac:dyDescent="0.25">
      <c r="A232" t="s">
        <v>279</v>
      </c>
      <c r="B232">
        <v>1.026E-3</v>
      </c>
    </row>
    <row r="233" spans="1:2" x14ac:dyDescent="0.25">
      <c r="A233" t="s">
        <v>280</v>
      </c>
      <c r="B233">
        <v>1.008E-3</v>
      </c>
    </row>
    <row r="234" spans="1:2" x14ac:dyDescent="0.25">
      <c r="A234" t="s">
        <v>281</v>
      </c>
      <c r="B234">
        <v>9.6299999999999999E-4</v>
      </c>
    </row>
    <row r="235" spans="1:2" x14ac:dyDescent="0.25">
      <c r="A235" t="s">
        <v>282</v>
      </c>
      <c r="B235">
        <v>9.0499999999999999E-4</v>
      </c>
    </row>
    <row r="236" spans="1:2" x14ac:dyDescent="0.25">
      <c r="A236" t="s">
        <v>283</v>
      </c>
      <c r="B236">
        <v>8.4599999999999996E-4</v>
      </c>
    </row>
    <row r="237" spans="1:2" x14ac:dyDescent="0.25">
      <c r="A237" t="s">
        <v>284</v>
      </c>
      <c r="B237">
        <v>8.7000000000000001E-4</v>
      </c>
    </row>
    <row r="238" spans="1:2" x14ac:dyDescent="0.25">
      <c r="A238" t="s">
        <v>285</v>
      </c>
      <c r="B238">
        <v>8.1599999999999999E-4</v>
      </c>
    </row>
    <row r="239" spans="1:2" x14ac:dyDescent="0.25">
      <c r="A239" t="s">
        <v>286</v>
      </c>
      <c r="B239">
        <v>8.2899999999999998E-4</v>
      </c>
    </row>
    <row r="240" spans="1:2" x14ac:dyDescent="0.25">
      <c r="A240" t="s">
        <v>287</v>
      </c>
      <c r="B240">
        <v>8.0199999999999998E-4</v>
      </c>
    </row>
    <row r="241" spans="1:2" x14ac:dyDescent="0.25">
      <c r="A241" t="s">
        <v>288</v>
      </c>
      <c r="B241">
        <v>7.5000000000000002E-4</v>
      </c>
    </row>
    <row r="242" spans="1:2" x14ac:dyDescent="0.25">
      <c r="A242" t="s">
        <v>289</v>
      </c>
      <c r="B242">
        <v>7.5699999999999997E-4</v>
      </c>
    </row>
    <row r="243" spans="1:2" x14ac:dyDescent="0.25">
      <c r="A243" t="s">
        <v>290</v>
      </c>
      <c r="B243">
        <v>7.0899999999999999E-4</v>
      </c>
    </row>
    <row r="244" spans="1:2" x14ac:dyDescent="0.25">
      <c r="A244" t="s">
        <v>291</v>
      </c>
      <c r="B244">
        <v>6.78E-4</v>
      </c>
    </row>
    <row r="245" spans="1:2" x14ac:dyDescent="0.25">
      <c r="A245" t="s">
        <v>292</v>
      </c>
      <c r="B245">
        <v>6.6500000000000001E-4</v>
      </c>
    </row>
    <row r="246" spans="1:2" x14ac:dyDescent="0.25">
      <c r="A246" t="s">
        <v>293</v>
      </c>
      <c r="B246">
        <v>6.3500000000000004E-4</v>
      </c>
    </row>
    <row r="247" spans="1:2" x14ac:dyDescent="0.25">
      <c r="A247" t="s">
        <v>294</v>
      </c>
      <c r="B247">
        <v>6.3000000000000003E-4</v>
      </c>
    </row>
    <row r="248" spans="1:2" x14ac:dyDescent="0.25">
      <c r="A248" t="s">
        <v>295</v>
      </c>
      <c r="B248">
        <v>6.1200000000000002E-4</v>
      </c>
    </row>
    <row r="249" spans="1:2" x14ac:dyDescent="0.25">
      <c r="A249" t="s">
        <v>296</v>
      </c>
      <c r="B249">
        <v>5.9199999999999997E-4</v>
      </c>
    </row>
    <row r="250" spans="1:2" x14ac:dyDescent="0.25">
      <c r="A250" t="s">
        <v>297</v>
      </c>
      <c r="B250">
        <v>6.1399999999999996E-4</v>
      </c>
    </row>
    <row r="251" spans="1:2" x14ac:dyDescent="0.25">
      <c r="A251" t="s">
        <v>298</v>
      </c>
      <c r="B251">
        <v>6.1799999999999995E-4</v>
      </c>
    </row>
    <row r="252" spans="1:2" x14ac:dyDescent="0.25">
      <c r="A252" t="s">
        <v>299</v>
      </c>
      <c r="B252">
        <v>6.1799999999999995E-4</v>
      </c>
    </row>
    <row r="253" spans="1:2" x14ac:dyDescent="0.25">
      <c r="A253" t="s">
        <v>300</v>
      </c>
      <c r="B253">
        <v>6.2200000000000005E-4</v>
      </c>
    </row>
    <row r="254" spans="1:2" x14ac:dyDescent="0.25">
      <c r="A254" t="s">
        <v>301</v>
      </c>
      <c r="B254">
        <v>6.6100000000000002E-4</v>
      </c>
    </row>
    <row r="255" spans="1:2" x14ac:dyDescent="0.25">
      <c r="A255" t="s">
        <v>302</v>
      </c>
      <c r="B255">
        <v>6.5499999999999998E-4</v>
      </c>
    </row>
    <row r="256" spans="1:2" x14ac:dyDescent="0.25">
      <c r="A256" t="s">
        <v>303</v>
      </c>
      <c r="B256">
        <v>6.8999999999999997E-4</v>
      </c>
    </row>
    <row r="257" spans="1:2" x14ac:dyDescent="0.25">
      <c r="A257" t="s">
        <v>304</v>
      </c>
      <c r="B257">
        <v>6.78E-4</v>
      </c>
    </row>
    <row r="258" spans="1:2" x14ac:dyDescent="0.25">
      <c r="A258" t="s">
        <v>305</v>
      </c>
      <c r="B258">
        <v>7.2400000000000003E-4</v>
      </c>
    </row>
    <row r="259" spans="1:2" x14ac:dyDescent="0.25">
      <c r="A259" t="s">
        <v>306</v>
      </c>
      <c r="B259">
        <v>7.2300000000000001E-4</v>
      </c>
    </row>
    <row r="260" spans="1:2" x14ac:dyDescent="0.25">
      <c r="A260" t="s">
        <v>307</v>
      </c>
      <c r="B260">
        <v>7.5799999999999999E-4</v>
      </c>
    </row>
    <row r="261" spans="1:2" x14ac:dyDescent="0.25">
      <c r="A261" t="s">
        <v>308</v>
      </c>
      <c r="B261">
        <v>7.8700000000000005E-4</v>
      </c>
    </row>
    <row r="262" spans="1:2" x14ac:dyDescent="0.25">
      <c r="A262" t="s">
        <v>309</v>
      </c>
      <c r="B262">
        <v>8.03E-4</v>
      </c>
    </row>
    <row r="263" spans="1:2" x14ac:dyDescent="0.25">
      <c r="A263" t="s">
        <v>310</v>
      </c>
      <c r="B263">
        <v>8.2700000000000004E-4</v>
      </c>
    </row>
    <row r="264" spans="1:2" x14ac:dyDescent="0.25">
      <c r="A264" t="s">
        <v>311</v>
      </c>
      <c r="B264">
        <v>8.3299999999999997E-4</v>
      </c>
    </row>
    <row r="265" spans="1:2" x14ac:dyDescent="0.25">
      <c r="A265" t="s">
        <v>312</v>
      </c>
      <c r="B265">
        <v>8.6600000000000002E-4</v>
      </c>
    </row>
    <row r="266" spans="1:2" x14ac:dyDescent="0.25">
      <c r="A266" t="s">
        <v>313</v>
      </c>
      <c r="B266">
        <v>9.19E-4</v>
      </c>
    </row>
    <row r="267" spans="1:2" x14ac:dyDescent="0.25">
      <c r="A267" t="s">
        <v>314</v>
      </c>
      <c r="B267">
        <v>9.3199999999999999E-4</v>
      </c>
    </row>
    <row r="268" spans="1:2" x14ac:dyDescent="0.25">
      <c r="A268" t="s">
        <v>315</v>
      </c>
      <c r="B268">
        <v>9.4799999999999995E-4</v>
      </c>
    </row>
    <row r="269" spans="1:2" x14ac:dyDescent="0.25">
      <c r="A269" t="s">
        <v>316</v>
      </c>
      <c r="B269">
        <v>9.8900000000000008E-4</v>
      </c>
    </row>
    <row r="270" spans="1:2" x14ac:dyDescent="0.25">
      <c r="A270" t="s">
        <v>317</v>
      </c>
      <c r="B270">
        <v>1.024E-3</v>
      </c>
    </row>
    <row r="271" spans="1:2" x14ac:dyDescent="0.25">
      <c r="A271" t="s">
        <v>318</v>
      </c>
      <c r="B271">
        <v>1.0499999999999999E-3</v>
      </c>
    </row>
    <row r="272" spans="1:2" x14ac:dyDescent="0.25">
      <c r="A272" t="s">
        <v>319</v>
      </c>
      <c r="B272">
        <v>1.0640000000000001E-3</v>
      </c>
    </row>
    <row r="273" spans="1:2" x14ac:dyDescent="0.25">
      <c r="A273" t="s">
        <v>320</v>
      </c>
      <c r="B273">
        <v>1.0950000000000001E-3</v>
      </c>
    </row>
    <row r="274" spans="1:2" x14ac:dyDescent="0.25">
      <c r="A274" t="s">
        <v>321</v>
      </c>
      <c r="B274">
        <v>1.15E-3</v>
      </c>
    </row>
    <row r="275" spans="1:2" x14ac:dyDescent="0.25">
      <c r="A275" t="s">
        <v>322</v>
      </c>
      <c r="B275">
        <v>1.1640000000000001E-3</v>
      </c>
    </row>
    <row r="276" spans="1:2" x14ac:dyDescent="0.25">
      <c r="A276" t="s">
        <v>323</v>
      </c>
      <c r="B276">
        <v>1.1969999999999999E-3</v>
      </c>
    </row>
    <row r="277" spans="1:2" x14ac:dyDescent="0.25">
      <c r="A277" t="s">
        <v>324</v>
      </c>
      <c r="B277">
        <v>1.245E-3</v>
      </c>
    </row>
    <row r="278" spans="1:2" x14ac:dyDescent="0.25">
      <c r="A278" t="s">
        <v>325</v>
      </c>
      <c r="B278">
        <v>1.2700000000000001E-3</v>
      </c>
    </row>
    <row r="279" spans="1:2" x14ac:dyDescent="0.25">
      <c r="A279" t="s">
        <v>326</v>
      </c>
      <c r="B279">
        <v>1.2769999999999999E-3</v>
      </c>
    </row>
    <row r="280" spans="1:2" x14ac:dyDescent="0.25">
      <c r="A280" t="s">
        <v>327</v>
      </c>
      <c r="B280">
        <v>1.3129999999999999E-3</v>
      </c>
    </row>
    <row r="281" spans="1:2" x14ac:dyDescent="0.25">
      <c r="A281" t="s">
        <v>328</v>
      </c>
      <c r="B281">
        <v>1.351E-3</v>
      </c>
    </row>
    <row r="282" spans="1:2" x14ac:dyDescent="0.25">
      <c r="A282" t="s">
        <v>329</v>
      </c>
      <c r="B282">
        <v>1.3780000000000001E-3</v>
      </c>
    </row>
    <row r="283" spans="1:2" x14ac:dyDescent="0.25">
      <c r="A283" t="s">
        <v>330</v>
      </c>
      <c r="B283">
        <v>1.408E-3</v>
      </c>
    </row>
    <row r="284" spans="1:2" x14ac:dyDescent="0.25">
      <c r="A284" t="s">
        <v>331</v>
      </c>
      <c r="B284">
        <v>1.436E-3</v>
      </c>
    </row>
    <row r="285" spans="1:2" x14ac:dyDescent="0.25">
      <c r="A285" t="s">
        <v>332</v>
      </c>
      <c r="B285">
        <v>1.451E-3</v>
      </c>
    </row>
    <row r="286" spans="1:2" x14ac:dyDescent="0.25">
      <c r="A286" t="s">
        <v>333</v>
      </c>
      <c r="B286">
        <v>1.4729999999999999E-3</v>
      </c>
    </row>
    <row r="287" spans="1:2" x14ac:dyDescent="0.25">
      <c r="A287" t="s">
        <v>334</v>
      </c>
      <c r="B287">
        <v>1.513E-3</v>
      </c>
    </row>
    <row r="288" spans="1:2" x14ac:dyDescent="0.25">
      <c r="A288" t="s">
        <v>335</v>
      </c>
      <c r="B288">
        <v>1.5299999999999999E-3</v>
      </c>
    </row>
    <row r="289" spans="1:2" x14ac:dyDescent="0.25">
      <c r="A289" t="s">
        <v>336</v>
      </c>
      <c r="B289">
        <v>1.565E-3</v>
      </c>
    </row>
    <row r="290" spans="1:2" x14ac:dyDescent="0.25">
      <c r="A290" t="s">
        <v>337</v>
      </c>
      <c r="B290">
        <v>1.5950000000000001E-3</v>
      </c>
    </row>
    <row r="291" spans="1:2" x14ac:dyDescent="0.25">
      <c r="A291" t="s">
        <v>338</v>
      </c>
      <c r="B291">
        <v>1.635E-3</v>
      </c>
    </row>
    <row r="292" spans="1:2" x14ac:dyDescent="0.25">
      <c r="A292" t="s">
        <v>339</v>
      </c>
      <c r="B292">
        <v>1.632E-3</v>
      </c>
    </row>
    <row r="293" spans="1:2" x14ac:dyDescent="0.25">
      <c r="A293" t="s">
        <v>340</v>
      </c>
      <c r="B293">
        <v>1.6789999999999999E-3</v>
      </c>
    </row>
    <row r="294" spans="1:2" x14ac:dyDescent="0.25">
      <c r="A294" t="s">
        <v>341</v>
      </c>
      <c r="B294">
        <v>1.701E-3</v>
      </c>
    </row>
    <row r="295" spans="1:2" x14ac:dyDescent="0.25">
      <c r="A295" t="s">
        <v>342</v>
      </c>
      <c r="B295">
        <v>1.7290000000000001E-3</v>
      </c>
    </row>
    <row r="296" spans="1:2" x14ac:dyDescent="0.25">
      <c r="A296" t="s">
        <v>343</v>
      </c>
      <c r="B296">
        <v>1.756E-3</v>
      </c>
    </row>
    <row r="297" spans="1:2" x14ac:dyDescent="0.25">
      <c r="A297" t="s">
        <v>344</v>
      </c>
      <c r="B297">
        <v>1.7769999999999999E-3</v>
      </c>
    </row>
    <row r="298" spans="1:2" x14ac:dyDescent="0.25">
      <c r="A298" t="s">
        <v>345</v>
      </c>
      <c r="B298">
        <v>1.8010000000000001E-3</v>
      </c>
    </row>
    <row r="299" spans="1:2" x14ac:dyDescent="0.25">
      <c r="A299" t="s">
        <v>346</v>
      </c>
      <c r="B299">
        <v>1.8240000000000001E-3</v>
      </c>
    </row>
    <row r="300" spans="1:2" x14ac:dyDescent="0.25">
      <c r="A300" t="s">
        <v>347</v>
      </c>
      <c r="B300">
        <v>1.8500000000000001E-3</v>
      </c>
    </row>
    <row r="301" spans="1:2" x14ac:dyDescent="0.25">
      <c r="A301" t="s">
        <v>348</v>
      </c>
      <c r="B301">
        <v>1.8779999999999999E-3</v>
      </c>
    </row>
    <row r="302" spans="1:2" x14ac:dyDescent="0.25">
      <c r="A302" t="s">
        <v>349</v>
      </c>
      <c r="B302">
        <v>1.9090000000000001E-3</v>
      </c>
    </row>
    <row r="303" spans="1:2" x14ac:dyDescent="0.25">
      <c r="A303" t="s">
        <v>350</v>
      </c>
      <c r="B303">
        <v>1.9300000000000001E-3</v>
      </c>
    </row>
    <row r="304" spans="1:2" x14ac:dyDescent="0.25">
      <c r="A304" t="s">
        <v>351</v>
      </c>
      <c r="B304">
        <v>1.9449999999999999E-3</v>
      </c>
    </row>
    <row r="305" spans="1:2" x14ac:dyDescent="0.25">
      <c r="A305" t="s">
        <v>352</v>
      </c>
      <c r="B305">
        <v>2E-3</v>
      </c>
    </row>
    <row r="306" spans="1:2" x14ac:dyDescent="0.25">
      <c r="A306" t="s">
        <v>353</v>
      </c>
      <c r="B306">
        <v>2.0089999999999999E-3</v>
      </c>
    </row>
    <row r="307" spans="1:2" x14ac:dyDescent="0.25">
      <c r="A307" t="s">
        <v>354</v>
      </c>
      <c r="B307">
        <v>2.042E-3</v>
      </c>
    </row>
    <row r="308" spans="1:2" x14ac:dyDescent="0.25">
      <c r="A308" t="s">
        <v>355</v>
      </c>
      <c r="B308">
        <v>2.0600000000000002E-3</v>
      </c>
    </row>
    <row r="309" spans="1:2" x14ac:dyDescent="0.25">
      <c r="A309" t="s">
        <v>356</v>
      </c>
      <c r="B309">
        <v>2.0820000000000001E-3</v>
      </c>
    </row>
    <row r="310" spans="1:2" x14ac:dyDescent="0.25">
      <c r="A310" t="s">
        <v>357</v>
      </c>
      <c r="B310">
        <v>2.1250000000000002E-3</v>
      </c>
    </row>
    <row r="311" spans="1:2" x14ac:dyDescent="0.25">
      <c r="A311" t="s">
        <v>358</v>
      </c>
      <c r="B311">
        <v>2.1389999999999998E-3</v>
      </c>
    </row>
    <row r="312" spans="1:2" x14ac:dyDescent="0.25">
      <c r="A312" t="s">
        <v>359</v>
      </c>
      <c r="B312">
        <v>2.1619999999999999E-3</v>
      </c>
    </row>
    <row r="313" spans="1:2" x14ac:dyDescent="0.25">
      <c r="A313" t="s">
        <v>360</v>
      </c>
      <c r="B313">
        <v>2.1710000000000002E-3</v>
      </c>
    </row>
    <row r="314" spans="1:2" x14ac:dyDescent="0.25">
      <c r="A314" t="s">
        <v>361</v>
      </c>
      <c r="B314">
        <v>2.212E-3</v>
      </c>
    </row>
    <row r="315" spans="1:2" x14ac:dyDescent="0.25">
      <c r="A315" t="s">
        <v>362</v>
      </c>
      <c r="B315">
        <v>2.2139999999999998E-3</v>
      </c>
    </row>
    <row r="316" spans="1:2" x14ac:dyDescent="0.25">
      <c r="A316" t="s">
        <v>363</v>
      </c>
      <c r="B316">
        <v>2.2430000000000002E-3</v>
      </c>
    </row>
    <row r="317" spans="1:2" x14ac:dyDescent="0.25">
      <c r="A317" t="s">
        <v>364</v>
      </c>
      <c r="B317">
        <v>2.245E-3</v>
      </c>
    </row>
    <row r="318" spans="1:2" x14ac:dyDescent="0.25">
      <c r="A318" t="s">
        <v>365</v>
      </c>
      <c r="B318">
        <v>2.2780000000000001E-3</v>
      </c>
    </row>
    <row r="319" spans="1:2" x14ac:dyDescent="0.25">
      <c r="A319" t="s">
        <v>366</v>
      </c>
      <c r="B319">
        <v>2.3110000000000001E-3</v>
      </c>
    </row>
    <row r="320" spans="1:2" x14ac:dyDescent="0.25">
      <c r="A320" t="s">
        <v>367</v>
      </c>
      <c r="B320">
        <v>2.3259999999999999E-3</v>
      </c>
    </row>
    <row r="321" spans="1:2" x14ac:dyDescent="0.25">
      <c r="A321" t="s">
        <v>368</v>
      </c>
      <c r="B321">
        <v>2.349E-3</v>
      </c>
    </row>
    <row r="322" spans="1:2" x14ac:dyDescent="0.25">
      <c r="A322" t="s">
        <v>369</v>
      </c>
      <c r="B322">
        <v>2.3709999999999998E-3</v>
      </c>
    </row>
    <row r="323" spans="1:2" x14ac:dyDescent="0.25">
      <c r="A323" t="s">
        <v>370</v>
      </c>
      <c r="B323">
        <v>2.3960000000000001E-3</v>
      </c>
    </row>
    <row r="324" spans="1:2" x14ac:dyDescent="0.25">
      <c r="A324" t="s">
        <v>371</v>
      </c>
      <c r="B324">
        <v>2.418E-3</v>
      </c>
    </row>
    <row r="325" spans="1:2" x14ac:dyDescent="0.25">
      <c r="A325" t="s">
        <v>372</v>
      </c>
      <c r="B325">
        <v>2.4420000000000002E-3</v>
      </c>
    </row>
    <row r="326" spans="1:2" x14ac:dyDescent="0.25">
      <c r="A326" t="s">
        <v>373</v>
      </c>
      <c r="B326">
        <v>2.4610000000000001E-3</v>
      </c>
    </row>
    <row r="327" spans="1:2" x14ac:dyDescent="0.25">
      <c r="A327" t="s">
        <v>374</v>
      </c>
      <c r="B327">
        <v>2.4910000000000002E-3</v>
      </c>
    </row>
    <row r="328" spans="1:2" x14ac:dyDescent="0.25">
      <c r="A328" t="s">
        <v>375</v>
      </c>
      <c r="B328">
        <v>2.513E-3</v>
      </c>
    </row>
    <row r="329" spans="1:2" x14ac:dyDescent="0.25">
      <c r="A329" t="s">
        <v>376</v>
      </c>
      <c r="B329">
        <v>2.5219999999999999E-3</v>
      </c>
    </row>
    <row r="330" spans="1:2" x14ac:dyDescent="0.25">
      <c r="A330" t="s">
        <v>377</v>
      </c>
      <c r="B330">
        <v>2.5560000000000001E-3</v>
      </c>
    </row>
    <row r="331" spans="1:2" x14ac:dyDescent="0.25">
      <c r="A331" t="s">
        <v>378</v>
      </c>
      <c r="B331">
        <v>2.562E-3</v>
      </c>
    </row>
    <row r="332" spans="1:2" x14ac:dyDescent="0.25">
      <c r="A332" t="s">
        <v>379</v>
      </c>
      <c r="B332">
        <v>2.5799999999999998E-3</v>
      </c>
    </row>
    <row r="333" spans="1:2" x14ac:dyDescent="0.25">
      <c r="A333" t="s">
        <v>380</v>
      </c>
      <c r="B333">
        <v>2.6020000000000001E-3</v>
      </c>
    </row>
    <row r="334" spans="1:2" x14ac:dyDescent="0.25">
      <c r="A334" t="s">
        <v>381</v>
      </c>
      <c r="B334">
        <v>2.6159999999999998E-3</v>
      </c>
    </row>
    <row r="335" spans="1:2" x14ac:dyDescent="0.25">
      <c r="A335" t="s">
        <v>382</v>
      </c>
      <c r="B335">
        <v>2.6250000000000002E-3</v>
      </c>
    </row>
    <row r="336" spans="1:2" x14ac:dyDescent="0.25">
      <c r="A336" t="s">
        <v>383</v>
      </c>
      <c r="B336">
        <v>2.65E-3</v>
      </c>
    </row>
    <row r="337" spans="1:2" x14ac:dyDescent="0.25">
      <c r="A337" t="s">
        <v>384</v>
      </c>
      <c r="B337">
        <v>2.6610000000000002E-3</v>
      </c>
    </row>
    <row r="338" spans="1:2" x14ac:dyDescent="0.25">
      <c r="A338" t="s">
        <v>385</v>
      </c>
      <c r="B338">
        <v>2.6809999999999998E-3</v>
      </c>
    </row>
    <row r="339" spans="1:2" x14ac:dyDescent="0.25">
      <c r="A339" t="s">
        <v>386</v>
      </c>
      <c r="B339">
        <v>2.7160000000000001E-3</v>
      </c>
    </row>
    <row r="340" spans="1:2" x14ac:dyDescent="0.25">
      <c r="A340" t="s">
        <v>387</v>
      </c>
      <c r="B340">
        <v>2.7190000000000001E-3</v>
      </c>
    </row>
    <row r="341" spans="1:2" x14ac:dyDescent="0.25">
      <c r="A341" t="s">
        <v>388</v>
      </c>
      <c r="B341">
        <v>2.7390000000000001E-3</v>
      </c>
    </row>
    <row r="342" spans="1:2" x14ac:dyDescent="0.25">
      <c r="A342" t="s">
        <v>389</v>
      </c>
      <c r="B342">
        <v>2.7659999999999998E-3</v>
      </c>
    </row>
    <row r="343" spans="1:2" x14ac:dyDescent="0.25">
      <c r="A343" t="s">
        <v>390</v>
      </c>
      <c r="B343">
        <v>2.797E-3</v>
      </c>
    </row>
    <row r="344" spans="1:2" x14ac:dyDescent="0.25">
      <c r="A344" t="s">
        <v>391</v>
      </c>
      <c r="B344">
        <v>2.8149999999999998E-3</v>
      </c>
    </row>
    <row r="345" spans="1:2" x14ac:dyDescent="0.25">
      <c r="A345" t="s">
        <v>392</v>
      </c>
      <c r="B345">
        <v>2.843E-3</v>
      </c>
    </row>
    <row r="346" spans="1:2" x14ac:dyDescent="0.25">
      <c r="A346" t="s">
        <v>393</v>
      </c>
      <c r="B346">
        <v>2.8649999999999999E-3</v>
      </c>
    </row>
    <row r="347" spans="1:2" x14ac:dyDescent="0.25">
      <c r="A347" t="s">
        <v>394</v>
      </c>
      <c r="B347">
        <v>2.8909999999999999E-3</v>
      </c>
    </row>
    <row r="348" spans="1:2" x14ac:dyDescent="0.25">
      <c r="A348" t="s">
        <v>395</v>
      </c>
      <c r="B348">
        <v>2.9229999999999998E-3</v>
      </c>
    </row>
    <row r="349" spans="1:2" x14ac:dyDescent="0.25">
      <c r="A349" t="s">
        <v>396</v>
      </c>
      <c r="B349">
        <v>2.9320000000000001E-3</v>
      </c>
    </row>
    <row r="350" spans="1:2" x14ac:dyDescent="0.25">
      <c r="A350" t="s">
        <v>397</v>
      </c>
      <c r="B350">
        <v>2.9529999999999999E-3</v>
      </c>
    </row>
    <row r="351" spans="1:2" x14ac:dyDescent="0.25">
      <c r="A351" t="s">
        <v>398</v>
      </c>
      <c r="B351">
        <v>2.9619999999999998E-3</v>
      </c>
    </row>
    <row r="352" spans="1:2" x14ac:dyDescent="0.25">
      <c r="A352" t="s">
        <v>399</v>
      </c>
      <c r="B352">
        <v>2.9880000000000002E-3</v>
      </c>
    </row>
    <row r="353" spans="1:2" x14ac:dyDescent="0.25">
      <c r="A353" t="s">
        <v>400</v>
      </c>
      <c r="B353">
        <v>3.009E-3</v>
      </c>
    </row>
    <row r="354" spans="1:2" x14ac:dyDescent="0.25">
      <c r="A354" t="s">
        <v>401</v>
      </c>
      <c r="B354">
        <v>3.0279999999999999E-3</v>
      </c>
    </row>
    <row r="355" spans="1:2" x14ac:dyDescent="0.25">
      <c r="A355" t="s">
        <v>402</v>
      </c>
      <c r="B355">
        <v>3.0569999999999998E-3</v>
      </c>
    </row>
    <row r="356" spans="1:2" x14ac:dyDescent="0.25">
      <c r="A356" t="s">
        <v>403</v>
      </c>
      <c r="B356">
        <v>3.0760000000000002E-3</v>
      </c>
    </row>
    <row r="357" spans="1:2" x14ac:dyDescent="0.25">
      <c r="A357" t="s">
        <v>404</v>
      </c>
      <c r="B357">
        <v>3.0959999999999998E-3</v>
      </c>
    </row>
    <row r="358" spans="1:2" x14ac:dyDescent="0.25">
      <c r="A358" t="s">
        <v>405</v>
      </c>
      <c r="B358">
        <v>3.124E-3</v>
      </c>
    </row>
    <row r="359" spans="1:2" x14ac:dyDescent="0.25">
      <c r="A359" t="s">
        <v>406</v>
      </c>
      <c r="B359">
        <v>3.1589999999999999E-3</v>
      </c>
    </row>
    <row r="360" spans="1:2" x14ac:dyDescent="0.25">
      <c r="A360" t="s">
        <v>407</v>
      </c>
      <c r="B360">
        <v>3.189E-3</v>
      </c>
    </row>
    <row r="361" spans="1:2" x14ac:dyDescent="0.25">
      <c r="A361" t="s">
        <v>408</v>
      </c>
      <c r="B361">
        <v>3.2070000000000002E-3</v>
      </c>
    </row>
    <row r="362" spans="1:2" x14ac:dyDescent="0.25">
      <c r="A362" t="s">
        <v>409</v>
      </c>
      <c r="B362">
        <v>3.2439999999999999E-3</v>
      </c>
    </row>
    <row r="363" spans="1:2" x14ac:dyDescent="0.25">
      <c r="A363" t="s">
        <v>410</v>
      </c>
      <c r="B363">
        <v>3.2720000000000002E-3</v>
      </c>
    </row>
    <row r="364" spans="1:2" x14ac:dyDescent="0.25">
      <c r="A364" t="s">
        <v>411</v>
      </c>
      <c r="B364">
        <v>3.3159999999999999E-3</v>
      </c>
    </row>
    <row r="365" spans="1:2" x14ac:dyDescent="0.25">
      <c r="A365" t="s">
        <v>412</v>
      </c>
      <c r="B365">
        <v>3.3419999999999999E-3</v>
      </c>
    </row>
    <row r="366" spans="1:2" x14ac:dyDescent="0.25">
      <c r="A366" t="s">
        <v>413</v>
      </c>
      <c r="B366">
        <v>3.3830000000000002E-3</v>
      </c>
    </row>
    <row r="367" spans="1:2" x14ac:dyDescent="0.25">
      <c r="A367" t="s">
        <v>414</v>
      </c>
      <c r="B367">
        <v>3.4250000000000001E-3</v>
      </c>
    </row>
    <row r="368" spans="1:2" x14ac:dyDescent="0.25">
      <c r="A368" t="s">
        <v>415</v>
      </c>
      <c r="B368">
        <v>3.4520000000000002E-3</v>
      </c>
    </row>
    <row r="369" spans="1:2" x14ac:dyDescent="0.25">
      <c r="A369" t="s">
        <v>416</v>
      </c>
      <c r="B369">
        <v>3.4940000000000001E-3</v>
      </c>
    </row>
    <row r="370" spans="1:2" x14ac:dyDescent="0.25">
      <c r="A370" t="s">
        <v>417</v>
      </c>
      <c r="B370">
        <v>3.522E-3</v>
      </c>
    </row>
    <row r="371" spans="1:2" x14ac:dyDescent="0.25">
      <c r="A371" t="s">
        <v>418</v>
      </c>
      <c r="B371">
        <v>3.5590000000000001E-3</v>
      </c>
    </row>
    <row r="372" spans="1:2" x14ac:dyDescent="0.25">
      <c r="A372" t="s">
        <v>419</v>
      </c>
      <c r="B372">
        <v>3.5829999999999998E-3</v>
      </c>
    </row>
    <row r="373" spans="1:2" x14ac:dyDescent="0.25">
      <c r="A373" t="s">
        <v>420</v>
      </c>
      <c r="B373">
        <v>3.6229999999999999E-3</v>
      </c>
    </row>
    <row r="374" spans="1:2" x14ac:dyDescent="0.25">
      <c r="A374" t="s">
        <v>421</v>
      </c>
      <c r="B374">
        <v>3.6709999999999998E-3</v>
      </c>
    </row>
    <row r="375" spans="1:2" x14ac:dyDescent="0.25">
      <c r="A375" t="s">
        <v>422</v>
      </c>
      <c r="B375">
        <v>3.6909999999999998E-3</v>
      </c>
    </row>
    <row r="376" spans="1:2" x14ac:dyDescent="0.25">
      <c r="A376" t="s">
        <v>423</v>
      </c>
      <c r="B376">
        <v>3.7239999999999999E-3</v>
      </c>
    </row>
    <row r="377" spans="1:2" x14ac:dyDescent="0.25">
      <c r="A377" t="s">
        <v>424</v>
      </c>
      <c r="B377">
        <v>3.7369999999999999E-3</v>
      </c>
    </row>
    <row r="378" spans="1:2" x14ac:dyDescent="0.25">
      <c r="A378" t="s">
        <v>425</v>
      </c>
      <c r="B378">
        <v>3.7820000000000002E-3</v>
      </c>
    </row>
    <row r="379" spans="1:2" x14ac:dyDescent="0.25">
      <c r="A379" t="s">
        <v>426</v>
      </c>
      <c r="B379">
        <v>3.8180000000000002E-3</v>
      </c>
    </row>
    <row r="380" spans="1:2" x14ac:dyDescent="0.25">
      <c r="A380" t="s">
        <v>427</v>
      </c>
      <c r="B380">
        <v>3.852E-3</v>
      </c>
    </row>
    <row r="381" spans="1:2" x14ac:dyDescent="0.25">
      <c r="A381" t="s">
        <v>428</v>
      </c>
      <c r="B381">
        <v>3.8839999999999999E-3</v>
      </c>
    </row>
    <row r="382" spans="1:2" x14ac:dyDescent="0.25">
      <c r="A382" t="s">
        <v>429</v>
      </c>
      <c r="B382">
        <v>3.9060000000000002E-3</v>
      </c>
    </row>
    <row r="383" spans="1:2" x14ac:dyDescent="0.25">
      <c r="A383" t="s">
        <v>430</v>
      </c>
      <c r="B383">
        <v>3.9309999999999996E-3</v>
      </c>
    </row>
    <row r="384" spans="1:2" x14ac:dyDescent="0.25">
      <c r="A384" t="s">
        <v>431</v>
      </c>
      <c r="B384">
        <v>3.9789999999999999E-3</v>
      </c>
    </row>
    <row r="385" spans="1:2" x14ac:dyDescent="0.25">
      <c r="A385" t="s">
        <v>432</v>
      </c>
      <c r="B385">
        <v>3.9940000000000002E-3</v>
      </c>
    </row>
    <row r="386" spans="1:2" x14ac:dyDescent="0.25">
      <c r="A386" t="s">
        <v>433</v>
      </c>
      <c r="B386">
        <v>4.0419999999999996E-3</v>
      </c>
    </row>
    <row r="387" spans="1:2" x14ac:dyDescent="0.25">
      <c r="A387" t="s">
        <v>434</v>
      </c>
      <c r="B387">
        <v>4.0670000000000003E-3</v>
      </c>
    </row>
    <row r="388" spans="1:2" x14ac:dyDescent="0.25">
      <c r="A388" t="s">
        <v>435</v>
      </c>
      <c r="B388">
        <v>4.0879999999999996E-3</v>
      </c>
    </row>
    <row r="389" spans="1:2" x14ac:dyDescent="0.25">
      <c r="A389" t="s">
        <v>436</v>
      </c>
      <c r="B389">
        <v>4.1190000000000003E-3</v>
      </c>
    </row>
    <row r="390" spans="1:2" x14ac:dyDescent="0.25">
      <c r="A390" t="s">
        <v>437</v>
      </c>
      <c r="B390">
        <v>4.156E-3</v>
      </c>
    </row>
    <row r="391" spans="1:2" x14ac:dyDescent="0.25">
      <c r="A391" t="s">
        <v>438</v>
      </c>
      <c r="B391">
        <v>4.1830000000000001E-3</v>
      </c>
    </row>
    <row r="392" spans="1:2" x14ac:dyDescent="0.25">
      <c r="A392" t="s">
        <v>439</v>
      </c>
      <c r="B392">
        <v>4.1910000000000003E-3</v>
      </c>
    </row>
    <row r="393" spans="1:2" x14ac:dyDescent="0.25">
      <c r="A393" t="s">
        <v>440</v>
      </c>
      <c r="B393">
        <v>4.2110000000000003E-3</v>
      </c>
    </row>
    <row r="394" spans="1:2" x14ac:dyDescent="0.25">
      <c r="A394" t="s">
        <v>441</v>
      </c>
      <c r="B394">
        <v>4.235E-3</v>
      </c>
    </row>
    <row r="395" spans="1:2" x14ac:dyDescent="0.25">
      <c r="A395" t="s">
        <v>442</v>
      </c>
      <c r="B395">
        <v>4.2550000000000001E-3</v>
      </c>
    </row>
    <row r="396" spans="1:2" x14ac:dyDescent="0.25">
      <c r="A396" t="s">
        <v>443</v>
      </c>
      <c r="B396">
        <v>4.2589999999999998E-3</v>
      </c>
    </row>
    <row r="397" spans="1:2" x14ac:dyDescent="0.25">
      <c r="A397" t="s">
        <v>444</v>
      </c>
      <c r="B397">
        <v>4.2750000000000002E-3</v>
      </c>
    </row>
    <row r="398" spans="1:2" x14ac:dyDescent="0.25">
      <c r="A398" t="s">
        <v>445</v>
      </c>
      <c r="B398">
        <v>4.2849999999999997E-3</v>
      </c>
    </row>
    <row r="399" spans="1:2" x14ac:dyDescent="0.25">
      <c r="A399" t="s">
        <v>446</v>
      </c>
      <c r="B399">
        <v>4.2940000000000001E-3</v>
      </c>
    </row>
    <row r="400" spans="1:2" x14ac:dyDescent="0.25">
      <c r="A400" t="s">
        <v>447</v>
      </c>
      <c r="B400">
        <v>4.3049999999999998E-3</v>
      </c>
    </row>
    <row r="401" spans="1:2" x14ac:dyDescent="0.25">
      <c r="A401" t="s">
        <v>448</v>
      </c>
      <c r="B401">
        <v>4.3099999999999996E-3</v>
      </c>
    </row>
    <row r="402" spans="1:2" x14ac:dyDescent="0.25">
      <c r="A402" t="s">
        <v>449</v>
      </c>
      <c r="B402">
        <v>4.3140000000000001E-3</v>
      </c>
    </row>
    <row r="403" spans="1:2" x14ac:dyDescent="0.25">
      <c r="A403" t="s">
        <v>450</v>
      </c>
      <c r="B403">
        <v>4.3099999999999996E-3</v>
      </c>
    </row>
    <row r="404" spans="1:2" x14ac:dyDescent="0.25">
      <c r="A404" t="s">
        <v>451</v>
      </c>
      <c r="B404">
        <v>4.3220000000000003E-3</v>
      </c>
    </row>
    <row r="405" spans="1:2" x14ac:dyDescent="0.25">
      <c r="A405" t="s">
        <v>452</v>
      </c>
      <c r="B405">
        <v>4.3179999999999998E-3</v>
      </c>
    </row>
    <row r="406" spans="1:2" x14ac:dyDescent="0.25">
      <c r="A406" t="s">
        <v>453</v>
      </c>
      <c r="B406">
        <v>4.2960000000000003E-3</v>
      </c>
    </row>
    <row r="407" spans="1:2" x14ac:dyDescent="0.25">
      <c r="A407" t="s">
        <v>454</v>
      </c>
      <c r="B407">
        <v>4.3109999999999997E-3</v>
      </c>
    </row>
    <row r="408" spans="1:2" x14ac:dyDescent="0.25">
      <c r="A408" t="s">
        <v>455</v>
      </c>
      <c r="B408">
        <v>4.3119999999999999E-3</v>
      </c>
    </row>
    <row r="409" spans="1:2" x14ac:dyDescent="0.25">
      <c r="A409" t="s">
        <v>456</v>
      </c>
      <c r="B409">
        <v>4.3039999999999997E-3</v>
      </c>
    </row>
    <row r="410" spans="1:2" x14ac:dyDescent="0.25">
      <c r="A410" t="s">
        <v>457</v>
      </c>
      <c r="B410">
        <v>4.3160000000000004E-3</v>
      </c>
    </row>
    <row r="411" spans="1:2" x14ac:dyDescent="0.25">
      <c r="A411" t="s">
        <v>458</v>
      </c>
      <c r="B411">
        <v>4.2960000000000003E-3</v>
      </c>
    </row>
    <row r="412" spans="1:2" x14ac:dyDescent="0.25">
      <c r="A412" t="s">
        <v>459</v>
      </c>
      <c r="B412">
        <v>4.2979999999999997E-3</v>
      </c>
    </row>
    <row r="413" spans="1:2" x14ac:dyDescent="0.25">
      <c r="A413" t="s">
        <v>460</v>
      </c>
      <c r="B413">
        <v>4.2919999999999998E-3</v>
      </c>
    </row>
    <row r="414" spans="1:2" x14ac:dyDescent="0.25">
      <c r="A414" t="s">
        <v>461</v>
      </c>
      <c r="B414">
        <v>4.2659999999999998E-3</v>
      </c>
    </row>
    <row r="415" spans="1:2" x14ac:dyDescent="0.25">
      <c r="A415" t="s">
        <v>462</v>
      </c>
      <c r="B415">
        <v>4.2509999999999996E-3</v>
      </c>
    </row>
    <row r="416" spans="1:2" x14ac:dyDescent="0.25">
      <c r="A416" t="s">
        <v>463</v>
      </c>
      <c r="B416">
        <v>4.2389999999999997E-3</v>
      </c>
    </row>
    <row r="417" spans="1:2" x14ac:dyDescent="0.25">
      <c r="A417" t="s">
        <v>464</v>
      </c>
      <c r="B417">
        <v>4.2170000000000003E-3</v>
      </c>
    </row>
    <row r="418" spans="1:2" x14ac:dyDescent="0.25">
      <c r="A418" t="s">
        <v>465</v>
      </c>
      <c r="B418">
        <v>4.215E-3</v>
      </c>
    </row>
    <row r="419" spans="1:2" x14ac:dyDescent="0.25">
      <c r="A419" t="s">
        <v>466</v>
      </c>
      <c r="B419">
        <v>4.1710000000000002E-3</v>
      </c>
    </row>
    <row r="420" spans="1:2" x14ac:dyDescent="0.25">
      <c r="A420" t="s">
        <v>467</v>
      </c>
      <c r="B420">
        <v>4.15E-3</v>
      </c>
    </row>
    <row r="421" spans="1:2" x14ac:dyDescent="0.25">
      <c r="A421" t="s">
        <v>468</v>
      </c>
      <c r="B421">
        <v>4.1139999999999996E-3</v>
      </c>
    </row>
    <row r="422" spans="1:2" x14ac:dyDescent="0.25">
      <c r="A422" t="s">
        <v>469</v>
      </c>
      <c r="B422">
        <v>4.091E-3</v>
      </c>
    </row>
    <row r="423" spans="1:2" x14ac:dyDescent="0.25">
      <c r="A423" t="s">
        <v>470</v>
      </c>
      <c r="B423">
        <v>4.052E-3</v>
      </c>
    </row>
    <row r="424" spans="1:2" x14ac:dyDescent="0.25">
      <c r="A424" t="s">
        <v>471</v>
      </c>
      <c r="B424">
        <v>4.0220000000000004E-3</v>
      </c>
    </row>
    <row r="425" spans="1:2" x14ac:dyDescent="0.25">
      <c r="A425" t="s">
        <v>472</v>
      </c>
      <c r="B425">
        <v>3.9899999999999996E-3</v>
      </c>
    </row>
    <row r="426" spans="1:2" x14ac:dyDescent="0.25">
      <c r="A426" t="s">
        <v>473</v>
      </c>
      <c r="B426">
        <v>3.9480000000000001E-3</v>
      </c>
    </row>
    <row r="427" spans="1:2" x14ac:dyDescent="0.25">
      <c r="A427" t="s">
        <v>474</v>
      </c>
      <c r="B427">
        <v>3.9360000000000003E-3</v>
      </c>
    </row>
    <row r="428" spans="1:2" x14ac:dyDescent="0.25">
      <c r="A428" t="s">
        <v>475</v>
      </c>
      <c r="B428">
        <v>3.8969999999999999E-3</v>
      </c>
    </row>
    <row r="429" spans="1:2" x14ac:dyDescent="0.25">
      <c r="A429" t="s">
        <v>476</v>
      </c>
      <c r="B429">
        <v>3.849E-3</v>
      </c>
    </row>
    <row r="430" spans="1:2" x14ac:dyDescent="0.25">
      <c r="A430" t="s">
        <v>477</v>
      </c>
      <c r="B430">
        <v>3.8140000000000001E-3</v>
      </c>
    </row>
    <row r="431" spans="1:2" x14ac:dyDescent="0.25">
      <c r="A431" t="s">
        <v>478</v>
      </c>
      <c r="B431">
        <v>3.7759999999999998E-3</v>
      </c>
    </row>
    <row r="432" spans="1:2" x14ac:dyDescent="0.25">
      <c r="A432" t="s">
        <v>479</v>
      </c>
      <c r="B432">
        <v>3.7320000000000001E-3</v>
      </c>
    </row>
    <row r="433" spans="1:2" x14ac:dyDescent="0.25">
      <c r="A433" t="s">
        <v>480</v>
      </c>
      <c r="B433">
        <v>3.6909999999999998E-3</v>
      </c>
    </row>
    <row r="434" spans="1:2" x14ac:dyDescent="0.25">
      <c r="A434" t="s">
        <v>481</v>
      </c>
      <c r="B434">
        <v>3.6350000000000002E-3</v>
      </c>
    </row>
    <row r="435" spans="1:2" x14ac:dyDescent="0.25">
      <c r="A435" t="s">
        <v>482</v>
      </c>
      <c r="B435">
        <v>3.6099999999999999E-3</v>
      </c>
    </row>
    <row r="436" spans="1:2" x14ac:dyDescent="0.25">
      <c r="A436" t="s">
        <v>483</v>
      </c>
      <c r="B436">
        <v>3.5669999999999999E-3</v>
      </c>
    </row>
    <row r="437" spans="1:2" x14ac:dyDescent="0.25">
      <c r="A437" t="s">
        <v>484</v>
      </c>
      <c r="B437">
        <v>3.5179999999999999E-3</v>
      </c>
    </row>
    <row r="438" spans="1:2" x14ac:dyDescent="0.25">
      <c r="A438" t="s">
        <v>485</v>
      </c>
      <c r="B438">
        <v>3.4689999999999999E-3</v>
      </c>
    </row>
    <row r="439" spans="1:2" x14ac:dyDescent="0.25">
      <c r="A439" t="s">
        <v>486</v>
      </c>
      <c r="B439">
        <v>3.4359999999999998E-3</v>
      </c>
    </row>
    <row r="440" spans="1:2" x14ac:dyDescent="0.25">
      <c r="A440" t="s">
        <v>487</v>
      </c>
      <c r="B440">
        <v>3.388E-3</v>
      </c>
    </row>
    <row r="441" spans="1:2" x14ac:dyDescent="0.25">
      <c r="A441" t="s">
        <v>488</v>
      </c>
      <c r="B441">
        <v>3.3519999999999999E-3</v>
      </c>
    </row>
    <row r="442" spans="1:2" x14ac:dyDescent="0.25">
      <c r="A442" t="s">
        <v>489</v>
      </c>
      <c r="B442">
        <v>3.313E-3</v>
      </c>
    </row>
    <row r="443" spans="1:2" x14ac:dyDescent="0.25">
      <c r="A443" t="s">
        <v>490</v>
      </c>
      <c r="B443">
        <v>3.2469999999999999E-3</v>
      </c>
    </row>
    <row r="444" spans="1:2" x14ac:dyDescent="0.25">
      <c r="A444" t="s">
        <v>491</v>
      </c>
      <c r="B444">
        <v>3.2160000000000001E-3</v>
      </c>
    </row>
    <row r="445" spans="1:2" x14ac:dyDescent="0.25">
      <c r="A445" t="s">
        <v>492</v>
      </c>
      <c r="B445">
        <v>3.1830000000000001E-3</v>
      </c>
    </row>
    <row r="446" spans="1:2" x14ac:dyDescent="0.25">
      <c r="A446" t="s">
        <v>493</v>
      </c>
      <c r="B446">
        <v>3.1180000000000001E-3</v>
      </c>
    </row>
    <row r="447" spans="1:2" x14ac:dyDescent="0.25">
      <c r="A447" t="s">
        <v>494</v>
      </c>
      <c r="B447">
        <v>3.0599999999999998E-3</v>
      </c>
    </row>
    <row r="448" spans="1:2" x14ac:dyDescent="0.25">
      <c r="A448" t="s">
        <v>495</v>
      </c>
      <c r="B448">
        <v>3.0119999999999999E-3</v>
      </c>
    </row>
    <row r="449" spans="1:2" x14ac:dyDescent="0.25">
      <c r="A449" t="s">
        <v>496</v>
      </c>
      <c r="B449">
        <v>2.957E-3</v>
      </c>
    </row>
    <row r="450" spans="1:2" x14ac:dyDescent="0.25">
      <c r="A450" t="s">
        <v>497</v>
      </c>
      <c r="B450">
        <v>2.9099999999999998E-3</v>
      </c>
    </row>
    <row r="451" spans="1:2" x14ac:dyDescent="0.25">
      <c r="A451" t="s">
        <v>498</v>
      </c>
      <c r="B451">
        <v>2.8500000000000001E-3</v>
      </c>
    </row>
    <row r="452" spans="1:2" x14ac:dyDescent="0.25">
      <c r="A452" t="s">
        <v>499</v>
      </c>
      <c r="B452">
        <v>2.8140000000000001E-3</v>
      </c>
    </row>
    <row r="453" spans="1:2" x14ac:dyDescent="0.25">
      <c r="A453" t="s">
        <v>500</v>
      </c>
      <c r="B453">
        <v>2.7650000000000001E-3</v>
      </c>
    </row>
    <row r="454" spans="1:2" x14ac:dyDescent="0.25">
      <c r="A454" t="s">
        <v>501</v>
      </c>
      <c r="B454">
        <v>2.712E-3</v>
      </c>
    </row>
    <row r="455" spans="1:2" x14ac:dyDescent="0.25">
      <c r="A455" t="s">
        <v>502</v>
      </c>
      <c r="B455">
        <v>2.6580000000000002E-3</v>
      </c>
    </row>
    <row r="456" spans="1:2" x14ac:dyDescent="0.25">
      <c r="A456" t="s">
        <v>503</v>
      </c>
      <c r="B456">
        <v>2.6069999999999999E-3</v>
      </c>
    </row>
    <row r="457" spans="1:2" x14ac:dyDescent="0.25">
      <c r="A457" t="s">
        <v>504</v>
      </c>
      <c r="B457">
        <v>2.5569999999999998E-3</v>
      </c>
    </row>
    <row r="458" spans="1:2" x14ac:dyDescent="0.25">
      <c r="A458" t="s">
        <v>505</v>
      </c>
      <c r="B458">
        <v>2.5079999999999998E-3</v>
      </c>
    </row>
    <row r="459" spans="1:2" x14ac:dyDescent="0.25">
      <c r="A459" t="s">
        <v>506</v>
      </c>
      <c r="B459">
        <v>2.47E-3</v>
      </c>
    </row>
    <row r="460" spans="1:2" x14ac:dyDescent="0.25">
      <c r="A460" t="s">
        <v>507</v>
      </c>
      <c r="B460">
        <v>2.4020000000000001E-3</v>
      </c>
    </row>
    <row r="461" spans="1:2" x14ac:dyDescent="0.25">
      <c r="A461" t="s">
        <v>508</v>
      </c>
      <c r="B461">
        <v>2.3540000000000002E-3</v>
      </c>
    </row>
    <row r="462" spans="1:2" x14ac:dyDescent="0.25">
      <c r="A462" t="s">
        <v>509</v>
      </c>
      <c r="B462">
        <v>2.297E-3</v>
      </c>
    </row>
    <row r="463" spans="1:2" x14ac:dyDescent="0.25">
      <c r="A463" t="s">
        <v>510</v>
      </c>
      <c r="B463">
        <v>2.2569999999999999E-3</v>
      </c>
    </row>
    <row r="464" spans="1:2" x14ac:dyDescent="0.25">
      <c r="A464" t="s">
        <v>511</v>
      </c>
      <c r="B464">
        <v>2.215E-3</v>
      </c>
    </row>
    <row r="465" spans="1:2" x14ac:dyDescent="0.25">
      <c r="A465" t="s">
        <v>512</v>
      </c>
      <c r="B465">
        <v>2.1649999999999998E-3</v>
      </c>
    </row>
    <row r="466" spans="1:2" x14ac:dyDescent="0.25">
      <c r="A466" t="s">
        <v>513</v>
      </c>
      <c r="B466">
        <v>2.1320000000000002E-3</v>
      </c>
    </row>
    <row r="467" spans="1:2" x14ac:dyDescent="0.25">
      <c r="A467" t="s">
        <v>514</v>
      </c>
      <c r="B467">
        <v>2.0820000000000001E-3</v>
      </c>
    </row>
    <row r="468" spans="1:2" x14ac:dyDescent="0.25">
      <c r="A468" t="s">
        <v>515</v>
      </c>
      <c r="B468">
        <v>2.0660000000000001E-3</v>
      </c>
    </row>
    <row r="469" spans="1:2" x14ac:dyDescent="0.25">
      <c r="A469" t="s">
        <v>516</v>
      </c>
      <c r="B469">
        <v>1.9980000000000002E-3</v>
      </c>
    </row>
    <row r="470" spans="1:2" x14ac:dyDescent="0.25">
      <c r="A470" t="s">
        <v>517</v>
      </c>
      <c r="B470">
        <v>1.9810000000000001E-3</v>
      </c>
    </row>
    <row r="471" spans="1:2" x14ac:dyDescent="0.25">
      <c r="A471" t="s">
        <v>518</v>
      </c>
      <c r="B471">
        <v>1.933E-3</v>
      </c>
    </row>
    <row r="472" spans="1:2" x14ac:dyDescent="0.25">
      <c r="A472" t="s">
        <v>519</v>
      </c>
      <c r="B472">
        <v>1.884E-3</v>
      </c>
    </row>
    <row r="473" spans="1:2" x14ac:dyDescent="0.25">
      <c r="A473" t="s">
        <v>520</v>
      </c>
      <c r="B473">
        <v>1.851E-3</v>
      </c>
    </row>
    <row r="474" spans="1:2" x14ac:dyDescent="0.25">
      <c r="A474" t="s">
        <v>521</v>
      </c>
      <c r="B474">
        <v>1.8E-3</v>
      </c>
    </row>
    <row r="475" spans="1:2" x14ac:dyDescent="0.25">
      <c r="A475" t="s">
        <v>522</v>
      </c>
      <c r="B475">
        <v>1.763E-3</v>
      </c>
    </row>
    <row r="476" spans="1:2" x14ac:dyDescent="0.25">
      <c r="A476" t="s">
        <v>523</v>
      </c>
      <c r="B476">
        <v>1.709E-3</v>
      </c>
    </row>
    <row r="477" spans="1:2" x14ac:dyDescent="0.25">
      <c r="A477" t="s">
        <v>524</v>
      </c>
      <c r="B477">
        <v>1.6559999999999999E-3</v>
      </c>
    </row>
    <row r="478" spans="1:2" x14ac:dyDescent="0.25">
      <c r="A478" t="s">
        <v>525</v>
      </c>
      <c r="B478">
        <v>1.6280000000000001E-3</v>
      </c>
    </row>
    <row r="479" spans="1:2" x14ac:dyDescent="0.25">
      <c r="A479" t="s">
        <v>526</v>
      </c>
      <c r="B479">
        <v>1.593E-3</v>
      </c>
    </row>
    <row r="480" spans="1:2" x14ac:dyDescent="0.25">
      <c r="A480" t="s">
        <v>527</v>
      </c>
      <c r="B480">
        <v>1.5629999999999999E-3</v>
      </c>
    </row>
    <row r="481" spans="1:2" x14ac:dyDescent="0.25">
      <c r="A481" t="s">
        <v>528</v>
      </c>
      <c r="B481">
        <v>1.524E-3</v>
      </c>
    </row>
    <row r="482" spans="1:2" x14ac:dyDescent="0.25">
      <c r="A482" t="s">
        <v>529</v>
      </c>
      <c r="B482">
        <v>1.4679999999999999E-3</v>
      </c>
    </row>
    <row r="483" spans="1:2" x14ac:dyDescent="0.25">
      <c r="A483" t="s">
        <v>530</v>
      </c>
      <c r="B483">
        <v>1.4419999999999999E-3</v>
      </c>
    </row>
    <row r="484" spans="1:2" x14ac:dyDescent="0.25">
      <c r="A484" t="s">
        <v>531</v>
      </c>
      <c r="B484">
        <v>1.403E-3</v>
      </c>
    </row>
    <row r="485" spans="1:2" x14ac:dyDescent="0.25">
      <c r="A485" t="s">
        <v>532</v>
      </c>
      <c r="B485">
        <v>1.374E-3</v>
      </c>
    </row>
    <row r="486" spans="1:2" x14ac:dyDescent="0.25">
      <c r="A486" t="s">
        <v>533</v>
      </c>
      <c r="B486">
        <v>1.3309999999999999E-3</v>
      </c>
    </row>
    <row r="487" spans="1:2" x14ac:dyDescent="0.25">
      <c r="A487" t="s">
        <v>534</v>
      </c>
      <c r="B487">
        <v>1.3190000000000001E-3</v>
      </c>
    </row>
    <row r="488" spans="1:2" x14ac:dyDescent="0.25">
      <c r="A488" t="s">
        <v>535</v>
      </c>
      <c r="B488">
        <v>1.281E-3</v>
      </c>
    </row>
    <row r="489" spans="1:2" x14ac:dyDescent="0.25">
      <c r="A489" t="s">
        <v>536</v>
      </c>
      <c r="B489">
        <v>1.2390000000000001E-3</v>
      </c>
    </row>
    <row r="490" spans="1:2" x14ac:dyDescent="0.25">
      <c r="A490" t="s">
        <v>537</v>
      </c>
      <c r="B490">
        <v>1.214E-3</v>
      </c>
    </row>
    <row r="491" spans="1:2" x14ac:dyDescent="0.25">
      <c r="A491" t="s">
        <v>538</v>
      </c>
      <c r="B491">
        <v>1.1869999999999999E-3</v>
      </c>
    </row>
    <row r="492" spans="1:2" x14ac:dyDescent="0.25">
      <c r="A492" t="s">
        <v>539</v>
      </c>
      <c r="B492">
        <v>1.147E-3</v>
      </c>
    </row>
    <row r="493" spans="1:2" x14ac:dyDescent="0.25">
      <c r="A493" t="s">
        <v>540</v>
      </c>
      <c r="B493">
        <v>1.1069999999999999E-3</v>
      </c>
    </row>
    <row r="494" spans="1:2" x14ac:dyDescent="0.25">
      <c r="A494" t="s">
        <v>541</v>
      </c>
      <c r="B494">
        <v>1.077E-3</v>
      </c>
    </row>
    <row r="495" spans="1:2" x14ac:dyDescent="0.25">
      <c r="A495" t="s">
        <v>542</v>
      </c>
      <c r="B495">
        <v>1.044E-3</v>
      </c>
    </row>
    <row r="496" spans="1:2" x14ac:dyDescent="0.25">
      <c r="A496" t="s">
        <v>543</v>
      </c>
      <c r="B496">
        <v>1.018E-3</v>
      </c>
    </row>
    <row r="497" spans="1:2" x14ac:dyDescent="0.25">
      <c r="A497" t="s">
        <v>544</v>
      </c>
      <c r="B497">
        <v>1.0059999999999999E-3</v>
      </c>
    </row>
    <row r="498" spans="1:2" x14ac:dyDescent="0.25">
      <c r="A498" t="s">
        <v>545</v>
      </c>
      <c r="B498">
        <v>9.8299999999999993E-4</v>
      </c>
    </row>
    <row r="499" spans="1:2" x14ac:dyDescent="0.25">
      <c r="A499" t="s">
        <v>546</v>
      </c>
      <c r="B499">
        <v>9.5699999999999995E-4</v>
      </c>
    </row>
    <row r="500" spans="1:2" x14ac:dyDescent="0.25">
      <c r="A500" t="s">
        <v>547</v>
      </c>
      <c r="B500">
        <v>9.2699999999999998E-4</v>
      </c>
    </row>
    <row r="501" spans="1:2" x14ac:dyDescent="0.25">
      <c r="A501" t="s">
        <v>548</v>
      </c>
      <c r="B501">
        <v>8.9999999999999998E-4</v>
      </c>
    </row>
    <row r="502" spans="1:2" x14ac:dyDescent="0.25">
      <c r="A502" t="s">
        <v>549</v>
      </c>
      <c r="B502">
        <v>8.7000000000000001E-4</v>
      </c>
    </row>
    <row r="503" spans="1:2" x14ac:dyDescent="0.25">
      <c r="A503" t="s">
        <v>550</v>
      </c>
      <c r="B503">
        <v>8.5499999999999997E-4</v>
      </c>
    </row>
    <row r="504" spans="1:2" x14ac:dyDescent="0.25">
      <c r="A504" t="s">
        <v>551</v>
      </c>
      <c r="B504">
        <v>8.34E-4</v>
      </c>
    </row>
    <row r="505" spans="1:2" x14ac:dyDescent="0.25">
      <c r="A505" t="s">
        <v>552</v>
      </c>
      <c r="B505">
        <v>8.2100000000000001E-4</v>
      </c>
    </row>
    <row r="506" spans="1:2" x14ac:dyDescent="0.25">
      <c r="A506" t="s">
        <v>553</v>
      </c>
      <c r="B506">
        <v>7.8799999999999996E-4</v>
      </c>
    </row>
    <row r="507" spans="1:2" x14ac:dyDescent="0.25">
      <c r="A507" t="s">
        <v>554</v>
      </c>
      <c r="B507">
        <v>7.6800000000000002E-4</v>
      </c>
    </row>
    <row r="508" spans="1:2" x14ac:dyDescent="0.25">
      <c r="A508" t="s">
        <v>555</v>
      </c>
      <c r="B508">
        <v>7.3800000000000005E-4</v>
      </c>
    </row>
    <row r="509" spans="1:2" x14ac:dyDescent="0.25">
      <c r="A509" t="s">
        <v>556</v>
      </c>
      <c r="B509">
        <v>7.3300000000000004E-4</v>
      </c>
    </row>
    <row r="510" spans="1:2" x14ac:dyDescent="0.25">
      <c r="A510" t="s">
        <v>557</v>
      </c>
      <c r="B510">
        <v>7.18E-4</v>
      </c>
    </row>
    <row r="511" spans="1:2" x14ac:dyDescent="0.25">
      <c r="A511" t="s">
        <v>558</v>
      </c>
      <c r="B511">
        <v>6.8199999999999999E-4</v>
      </c>
    </row>
    <row r="512" spans="1:2" x14ac:dyDescent="0.25">
      <c r="A512" t="s">
        <v>559</v>
      </c>
      <c r="B512">
        <v>6.5799999999999995E-4</v>
      </c>
    </row>
    <row r="513" spans="1:2" x14ac:dyDescent="0.25">
      <c r="A513" t="s">
        <v>560</v>
      </c>
      <c r="B513">
        <v>6.3900000000000003E-4</v>
      </c>
    </row>
    <row r="514" spans="1:2" x14ac:dyDescent="0.25">
      <c r="A514" t="s">
        <v>561</v>
      </c>
      <c r="B514">
        <v>6.2299999999999996E-4</v>
      </c>
    </row>
    <row r="515" spans="1:2" x14ac:dyDescent="0.25">
      <c r="A515" t="s">
        <v>562</v>
      </c>
      <c r="B515">
        <v>6.1899999999999998E-4</v>
      </c>
    </row>
    <row r="516" spans="1:2" x14ac:dyDescent="0.25">
      <c r="A516" t="s">
        <v>563</v>
      </c>
      <c r="B516">
        <v>6.0300000000000002E-4</v>
      </c>
    </row>
    <row r="517" spans="1:2" x14ac:dyDescent="0.25">
      <c r="A517" t="s">
        <v>564</v>
      </c>
      <c r="B517">
        <v>5.7200000000000003E-4</v>
      </c>
    </row>
    <row r="518" spans="1:2" x14ac:dyDescent="0.25">
      <c r="A518" t="s">
        <v>565</v>
      </c>
      <c r="B518">
        <v>5.5400000000000002E-4</v>
      </c>
    </row>
    <row r="519" spans="1:2" x14ac:dyDescent="0.25">
      <c r="A519" t="s">
        <v>566</v>
      </c>
      <c r="B519">
        <v>5.4199999999999995E-4</v>
      </c>
    </row>
    <row r="520" spans="1:2" x14ac:dyDescent="0.25">
      <c r="A520" t="s">
        <v>567</v>
      </c>
      <c r="B520">
        <v>5.2300000000000003E-4</v>
      </c>
    </row>
    <row r="521" spans="1:2" x14ac:dyDescent="0.25">
      <c r="A521" t="s">
        <v>568</v>
      </c>
      <c r="B521">
        <v>5.0600000000000005E-4</v>
      </c>
    </row>
    <row r="522" spans="1:2" x14ac:dyDescent="0.25">
      <c r="A522" t="s">
        <v>569</v>
      </c>
      <c r="B522">
        <v>5.04E-4</v>
      </c>
    </row>
    <row r="523" spans="1:2" x14ac:dyDescent="0.25">
      <c r="A523" t="s">
        <v>570</v>
      </c>
      <c r="B523">
        <v>4.9700000000000005E-4</v>
      </c>
    </row>
    <row r="524" spans="1:2" x14ac:dyDescent="0.25">
      <c r="A524" t="s">
        <v>571</v>
      </c>
      <c r="B524">
        <v>4.6500000000000003E-4</v>
      </c>
    </row>
    <row r="525" spans="1:2" x14ac:dyDescent="0.25">
      <c r="A525" t="s">
        <v>572</v>
      </c>
      <c r="B525">
        <v>4.5300000000000001E-4</v>
      </c>
    </row>
    <row r="526" spans="1:2" x14ac:dyDescent="0.25">
      <c r="A526" t="s">
        <v>573</v>
      </c>
      <c r="B526">
        <v>4.2999999999999999E-4</v>
      </c>
    </row>
    <row r="527" spans="1:2" x14ac:dyDescent="0.25">
      <c r="A527" t="s">
        <v>574</v>
      </c>
      <c r="B527">
        <v>4.26E-4</v>
      </c>
    </row>
    <row r="528" spans="1:2" x14ac:dyDescent="0.25">
      <c r="A528" t="s">
        <v>575</v>
      </c>
      <c r="B528">
        <v>4.2700000000000002E-4</v>
      </c>
    </row>
    <row r="529" spans="1:2" x14ac:dyDescent="0.25">
      <c r="A529" t="s">
        <v>576</v>
      </c>
      <c r="B529">
        <v>4.1100000000000002E-4</v>
      </c>
    </row>
    <row r="530" spans="1:2" x14ac:dyDescent="0.25">
      <c r="A530" t="s">
        <v>577</v>
      </c>
      <c r="B530">
        <v>3.9800000000000002E-4</v>
      </c>
    </row>
    <row r="531" spans="1:2" x14ac:dyDescent="0.25">
      <c r="A531" t="s">
        <v>578</v>
      </c>
      <c r="B531">
        <v>3.8099999999999999E-4</v>
      </c>
    </row>
    <row r="532" spans="1:2" x14ac:dyDescent="0.25">
      <c r="A532" t="s">
        <v>579</v>
      </c>
      <c r="B532">
        <v>3.5599999999999998E-4</v>
      </c>
    </row>
    <row r="533" spans="1:2" x14ac:dyDescent="0.25">
      <c r="A533" t="s">
        <v>580</v>
      </c>
      <c r="B533">
        <v>3.5599999999999998E-4</v>
      </c>
    </row>
    <row r="534" spans="1:2" x14ac:dyDescent="0.25">
      <c r="A534" t="s">
        <v>581</v>
      </c>
      <c r="B534">
        <v>3.4499999999999998E-4</v>
      </c>
    </row>
    <row r="535" spans="1:2" x14ac:dyDescent="0.25">
      <c r="A535" t="s">
        <v>582</v>
      </c>
      <c r="B535">
        <v>3.2899999999999997E-4</v>
      </c>
    </row>
    <row r="536" spans="1:2" x14ac:dyDescent="0.25">
      <c r="A536" t="s">
        <v>583</v>
      </c>
      <c r="B536">
        <v>3.3100000000000002E-4</v>
      </c>
    </row>
    <row r="537" spans="1:2" x14ac:dyDescent="0.25">
      <c r="A537" t="s">
        <v>584</v>
      </c>
      <c r="B537">
        <v>3.2499999999999999E-4</v>
      </c>
    </row>
    <row r="538" spans="1:2" x14ac:dyDescent="0.25">
      <c r="A538" t="s">
        <v>585</v>
      </c>
      <c r="B538">
        <v>3.1E-4</v>
      </c>
    </row>
    <row r="539" spans="1:2" x14ac:dyDescent="0.25">
      <c r="A539" t="s">
        <v>586</v>
      </c>
      <c r="B539">
        <v>3.01E-4</v>
      </c>
    </row>
    <row r="540" spans="1:2" x14ac:dyDescent="0.25">
      <c r="A540" t="s">
        <v>587</v>
      </c>
      <c r="B540">
        <v>3.0200000000000002E-4</v>
      </c>
    </row>
    <row r="541" spans="1:2" x14ac:dyDescent="0.25">
      <c r="A541" t="s">
        <v>588</v>
      </c>
      <c r="B541">
        <v>2.8200000000000002E-4</v>
      </c>
    </row>
    <row r="542" spans="1:2" x14ac:dyDescent="0.25">
      <c r="A542" t="s">
        <v>589</v>
      </c>
      <c r="B542">
        <v>2.6699999999999998E-4</v>
      </c>
    </row>
    <row r="543" spans="1:2" x14ac:dyDescent="0.25">
      <c r="A543" t="s">
        <v>590</v>
      </c>
      <c r="B543">
        <v>2.5799999999999998E-4</v>
      </c>
    </row>
    <row r="544" spans="1:2" x14ac:dyDescent="0.25">
      <c r="A544" t="s">
        <v>591</v>
      </c>
      <c r="B544">
        <v>2.5500000000000002E-4</v>
      </c>
    </row>
    <row r="545" spans="1:2" x14ac:dyDescent="0.25">
      <c r="A545" t="s">
        <v>592</v>
      </c>
      <c r="B545">
        <v>2.61E-4</v>
      </c>
    </row>
    <row r="546" spans="1:2" x14ac:dyDescent="0.25">
      <c r="A546" t="s">
        <v>593</v>
      </c>
      <c r="B546">
        <v>2.4399999999999999E-4</v>
      </c>
    </row>
    <row r="547" spans="1:2" x14ac:dyDescent="0.25">
      <c r="A547" t="s">
        <v>594</v>
      </c>
      <c r="B547">
        <v>2.4800000000000001E-4</v>
      </c>
    </row>
    <row r="548" spans="1:2" x14ac:dyDescent="0.25">
      <c r="A548" t="s">
        <v>595</v>
      </c>
      <c r="B548">
        <v>2.3699999999999999E-4</v>
      </c>
    </row>
    <row r="549" spans="1:2" x14ac:dyDescent="0.25">
      <c r="A549" t="s">
        <v>596</v>
      </c>
      <c r="B549">
        <v>2.2100000000000001E-4</v>
      </c>
    </row>
    <row r="550" spans="1:2" x14ac:dyDescent="0.25">
      <c r="A550" t="s">
        <v>597</v>
      </c>
      <c r="B550">
        <v>2.33E-4</v>
      </c>
    </row>
    <row r="551" spans="1:2" x14ac:dyDescent="0.25">
      <c r="A551" t="s">
        <v>598</v>
      </c>
      <c r="B551">
        <v>2.04E-4</v>
      </c>
    </row>
    <row r="552" spans="1:2" x14ac:dyDescent="0.25">
      <c r="A552" t="s">
        <v>599</v>
      </c>
      <c r="B552">
        <v>2.05E-4</v>
      </c>
    </row>
    <row r="553" spans="1:2" x14ac:dyDescent="0.25">
      <c r="A553" t="s">
        <v>600</v>
      </c>
      <c r="B553">
        <v>2.0900000000000001E-4</v>
      </c>
    </row>
    <row r="554" spans="1:2" x14ac:dyDescent="0.25">
      <c r="A554" t="s">
        <v>601</v>
      </c>
      <c r="B554">
        <v>1.93E-4</v>
      </c>
    </row>
    <row r="555" spans="1:2" x14ac:dyDescent="0.25">
      <c r="A555" t="s">
        <v>602</v>
      </c>
      <c r="B555">
        <v>1.8200000000000001E-4</v>
      </c>
    </row>
    <row r="556" spans="1:2" x14ac:dyDescent="0.25">
      <c r="A556" t="s">
        <v>603</v>
      </c>
      <c r="B556">
        <v>1.84E-4</v>
      </c>
    </row>
    <row r="557" spans="1:2" x14ac:dyDescent="0.25">
      <c r="A557" t="s">
        <v>604</v>
      </c>
      <c r="B557">
        <v>1.8900000000000001E-4</v>
      </c>
    </row>
    <row r="558" spans="1:2" x14ac:dyDescent="0.25">
      <c r="A558" t="s">
        <v>605</v>
      </c>
      <c r="B558">
        <v>1.83E-4</v>
      </c>
    </row>
    <row r="559" spans="1:2" x14ac:dyDescent="0.25">
      <c r="A559" t="s">
        <v>606</v>
      </c>
      <c r="B559">
        <v>1.6000000000000001E-4</v>
      </c>
    </row>
    <row r="560" spans="1:2" x14ac:dyDescent="0.25">
      <c r="A560" t="s">
        <v>607</v>
      </c>
      <c r="B560">
        <v>1.63E-4</v>
      </c>
    </row>
    <row r="561" spans="1:2" x14ac:dyDescent="0.25">
      <c r="A561" t="s">
        <v>608</v>
      </c>
      <c r="B561">
        <v>1.4999999999999999E-4</v>
      </c>
    </row>
    <row r="562" spans="1:2" x14ac:dyDescent="0.25">
      <c r="A562" t="s">
        <v>609</v>
      </c>
      <c r="B562">
        <v>1.5899999999999999E-4</v>
      </c>
    </row>
    <row r="563" spans="1:2" x14ac:dyDescent="0.25">
      <c r="A563" t="s">
        <v>610</v>
      </c>
      <c r="B563">
        <v>1.4899999999999999E-4</v>
      </c>
    </row>
    <row r="564" spans="1:2" x14ac:dyDescent="0.25">
      <c r="A564" t="s">
        <v>611</v>
      </c>
      <c r="B564">
        <v>1.44E-4</v>
      </c>
    </row>
    <row r="565" spans="1:2" x14ac:dyDescent="0.25">
      <c r="A565" t="s">
        <v>612</v>
      </c>
      <c r="B565">
        <v>1.45E-4</v>
      </c>
    </row>
    <row r="566" spans="1:2" x14ac:dyDescent="0.25">
      <c r="A566" t="s">
        <v>613</v>
      </c>
      <c r="B566">
        <v>1.47E-4</v>
      </c>
    </row>
    <row r="567" spans="1:2" x14ac:dyDescent="0.25">
      <c r="A567" t="s">
        <v>614</v>
      </c>
      <c r="B567">
        <v>1.3899999999999999E-4</v>
      </c>
    </row>
    <row r="568" spans="1:2" x14ac:dyDescent="0.25">
      <c r="A568" t="s">
        <v>615</v>
      </c>
      <c r="B568">
        <v>1.2899999999999999E-4</v>
      </c>
    </row>
    <row r="569" spans="1:2" x14ac:dyDescent="0.25">
      <c r="A569" t="s">
        <v>616</v>
      </c>
      <c r="B569">
        <v>1.37E-4</v>
      </c>
    </row>
    <row r="570" spans="1:2" x14ac:dyDescent="0.25">
      <c r="A570" t="s">
        <v>617</v>
      </c>
      <c r="B570">
        <v>1.1900000000000001E-4</v>
      </c>
    </row>
    <row r="571" spans="1:2" x14ac:dyDescent="0.25">
      <c r="A571" t="s">
        <v>618</v>
      </c>
      <c r="B571">
        <v>1.2E-4</v>
      </c>
    </row>
    <row r="572" spans="1:2" x14ac:dyDescent="0.25">
      <c r="A572" t="s">
        <v>619</v>
      </c>
      <c r="B572">
        <v>1.1E-4</v>
      </c>
    </row>
    <row r="573" spans="1:2" x14ac:dyDescent="0.25">
      <c r="A573" t="s">
        <v>620</v>
      </c>
      <c r="B573">
        <v>1.2300000000000001E-4</v>
      </c>
    </row>
    <row r="574" spans="1:2" x14ac:dyDescent="0.25">
      <c r="A574" t="s">
        <v>621</v>
      </c>
      <c r="B574">
        <v>1.27E-4</v>
      </c>
    </row>
    <row r="575" spans="1:2" x14ac:dyDescent="0.25">
      <c r="A575" t="s">
        <v>622</v>
      </c>
      <c r="B575">
        <v>1.0399999999999999E-4</v>
      </c>
    </row>
    <row r="576" spans="1:2" x14ac:dyDescent="0.25">
      <c r="A576" t="s">
        <v>623</v>
      </c>
      <c r="B576">
        <v>1.18E-4</v>
      </c>
    </row>
    <row r="577" spans="1:2" x14ac:dyDescent="0.25">
      <c r="A577" t="s">
        <v>624</v>
      </c>
      <c r="B577">
        <v>1.11E-4</v>
      </c>
    </row>
    <row r="578" spans="1:2" x14ac:dyDescent="0.25">
      <c r="A578" t="s">
        <v>625</v>
      </c>
      <c r="B578">
        <v>1.12E-4</v>
      </c>
    </row>
    <row r="579" spans="1:2" x14ac:dyDescent="0.25">
      <c r="A579" t="s">
        <v>626</v>
      </c>
      <c r="B579">
        <v>1.0399999999999999E-4</v>
      </c>
    </row>
    <row r="580" spans="1:2" x14ac:dyDescent="0.25">
      <c r="A580" t="s">
        <v>627</v>
      </c>
      <c r="B580">
        <v>1.02E-4</v>
      </c>
    </row>
    <row r="581" spans="1:2" x14ac:dyDescent="0.25">
      <c r="A581" t="s">
        <v>628</v>
      </c>
      <c r="B581">
        <v>1.2E-4</v>
      </c>
    </row>
    <row r="582" spans="1:2" x14ac:dyDescent="0.25">
      <c r="A582" t="s">
        <v>629</v>
      </c>
      <c r="B582">
        <v>9.8999999999999994E-5</v>
      </c>
    </row>
    <row r="583" spans="1:2" x14ac:dyDescent="0.25">
      <c r="A583" t="s">
        <v>630</v>
      </c>
      <c r="B583">
        <v>1.02E-4</v>
      </c>
    </row>
    <row r="584" spans="1:2" x14ac:dyDescent="0.25">
      <c r="A584" t="s">
        <v>631</v>
      </c>
      <c r="B584">
        <v>9.1000000000000003E-5</v>
      </c>
    </row>
    <row r="585" spans="1:2" x14ac:dyDescent="0.25">
      <c r="A585" t="s">
        <v>53</v>
      </c>
    </row>
    <row r="586" spans="1:2" x14ac:dyDescent="0.25">
      <c r="A586" t="s">
        <v>53</v>
      </c>
    </row>
    <row r="587" spans="1:2" x14ac:dyDescent="0.25">
      <c r="A587" t="s">
        <v>632</v>
      </c>
    </row>
    <row r="588" spans="1:2" x14ac:dyDescent="0.25">
      <c r="A588" t="s">
        <v>633</v>
      </c>
      <c r="B588" t="s">
        <v>708</v>
      </c>
    </row>
    <row r="589" spans="1:2" x14ac:dyDescent="0.25">
      <c r="A589" t="s">
        <v>634</v>
      </c>
      <c r="B589">
        <v>119.5</v>
      </c>
    </row>
    <row r="590" spans="1:2" x14ac:dyDescent="0.25">
      <c r="A590" t="s">
        <v>635</v>
      </c>
      <c r="B590">
        <v>119.5</v>
      </c>
    </row>
    <row r="591" spans="1:2" x14ac:dyDescent="0.25">
      <c r="A591" t="s">
        <v>636</v>
      </c>
      <c r="B591">
        <v>119.5</v>
      </c>
    </row>
    <row r="592" spans="1:2" x14ac:dyDescent="0.25">
      <c r="A592" t="s">
        <v>637</v>
      </c>
      <c r="B592">
        <v>119.5</v>
      </c>
    </row>
    <row r="593" spans="1:2" x14ac:dyDescent="0.25">
      <c r="A593" t="s">
        <v>638</v>
      </c>
      <c r="B593">
        <v>119.5</v>
      </c>
    </row>
    <row r="594" spans="1:2" x14ac:dyDescent="0.25">
      <c r="A594" t="s">
        <v>639</v>
      </c>
      <c r="B594">
        <v>119.5</v>
      </c>
    </row>
    <row r="595" spans="1:2" x14ac:dyDescent="0.25">
      <c r="A595" t="s">
        <v>640</v>
      </c>
      <c r="B595">
        <v>119.5</v>
      </c>
    </row>
    <row r="596" spans="1:2" x14ac:dyDescent="0.25">
      <c r="A596" t="s">
        <v>641</v>
      </c>
      <c r="B596">
        <v>119.5</v>
      </c>
    </row>
    <row r="597" spans="1:2" x14ac:dyDescent="0.25">
      <c r="A597" t="s">
        <v>642</v>
      </c>
      <c r="B597">
        <v>119.5</v>
      </c>
    </row>
    <row r="598" spans="1:2" x14ac:dyDescent="0.25">
      <c r="A598" t="s">
        <v>643</v>
      </c>
      <c r="B598">
        <v>119.5</v>
      </c>
    </row>
    <row r="599" spans="1:2" x14ac:dyDescent="0.25">
      <c r="A599" t="s">
        <v>644</v>
      </c>
      <c r="B599">
        <v>119.5</v>
      </c>
    </row>
    <row r="600" spans="1:2" x14ac:dyDescent="0.25">
      <c r="A600" t="s">
        <v>645</v>
      </c>
      <c r="B600">
        <v>119.5</v>
      </c>
    </row>
    <row r="601" spans="1:2" x14ac:dyDescent="0.25">
      <c r="A601" t="s">
        <v>646</v>
      </c>
      <c r="B601">
        <v>119.5</v>
      </c>
    </row>
    <row r="602" spans="1:2" x14ac:dyDescent="0.25">
      <c r="A602" t="s">
        <v>647</v>
      </c>
      <c r="B602">
        <v>119.5</v>
      </c>
    </row>
    <row r="603" spans="1:2" x14ac:dyDescent="0.25">
      <c r="A603" t="s">
        <v>648</v>
      </c>
      <c r="B603">
        <v>119.5</v>
      </c>
    </row>
    <row r="604" spans="1:2" x14ac:dyDescent="0.25">
      <c r="A604" t="s">
        <v>649</v>
      </c>
      <c r="B604">
        <v>119.5</v>
      </c>
    </row>
    <row r="605" spans="1:2" x14ac:dyDescent="0.25">
      <c r="A605" t="s">
        <v>650</v>
      </c>
      <c r="B605">
        <v>119.5</v>
      </c>
    </row>
    <row r="606" spans="1:2" x14ac:dyDescent="0.25">
      <c r="A606" t="s">
        <v>651</v>
      </c>
      <c r="B606">
        <v>119.5</v>
      </c>
    </row>
    <row r="607" spans="1:2" x14ac:dyDescent="0.25">
      <c r="A607" t="s">
        <v>652</v>
      </c>
      <c r="B607">
        <v>119.5</v>
      </c>
    </row>
    <row r="608" spans="1:2" x14ac:dyDescent="0.25">
      <c r="A608" t="s">
        <v>653</v>
      </c>
      <c r="B608">
        <v>119.5</v>
      </c>
    </row>
    <row r="609" spans="1:2" x14ac:dyDescent="0.25">
      <c r="A609" t="s">
        <v>654</v>
      </c>
      <c r="B609">
        <v>119.5</v>
      </c>
    </row>
    <row r="610" spans="1:2" x14ac:dyDescent="0.25">
      <c r="A610" t="s">
        <v>655</v>
      </c>
      <c r="B610">
        <v>119.5</v>
      </c>
    </row>
    <row r="611" spans="1:2" x14ac:dyDescent="0.25">
      <c r="A611" t="s">
        <v>656</v>
      </c>
      <c r="B611">
        <v>119.5</v>
      </c>
    </row>
    <row r="612" spans="1:2" x14ac:dyDescent="0.25">
      <c r="A612" t="s">
        <v>657</v>
      </c>
      <c r="B612">
        <v>119.5</v>
      </c>
    </row>
    <row r="613" spans="1:2" x14ac:dyDescent="0.25">
      <c r="A613" t="s">
        <v>658</v>
      </c>
      <c r="B613">
        <v>119.5</v>
      </c>
    </row>
    <row r="614" spans="1:2" x14ac:dyDescent="0.25">
      <c r="A614" t="s">
        <v>659</v>
      </c>
      <c r="B614">
        <v>119.5</v>
      </c>
    </row>
    <row r="615" spans="1:2" x14ac:dyDescent="0.25">
      <c r="A615" t="s">
        <v>660</v>
      </c>
      <c r="B615">
        <v>119.5</v>
      </c>
    </row>
    <row r="616" spans="1:2" x14ac:dyDescent="0.25">
      <c r="A616" t="s">
        <v>661</v>
      </c>
      <c r="B616">
        <v>119.5</v>
      </c>
    </row>
    <row r="617" spans="1:2" x14ac:dyDescent="0.25">
      <c r="A617" t="s">
        <v>662</v>
      </c>
      <c r="B617">
        <v>119.5</v>
      </c>
    </row>
    <row r="618" spans="1:2" x14ac:dyDescent="0.25">
      <c r="A618" t="s">
        <v>663</v>
      </c>
      <c r="B618">
        <v>119.5</v>
      </c>
    </row>
    <row r="619" spans="1:2" x14ac:dyDescent="0.25">
      <c r="A619" t="s">
        <v>664</v>
      </c>
      <c r="B619">
        <v>119.5</v>
      </c>
    </row>
    <row r="620" spans="1:2" x14ac:dyDescent="0.25">
      <c r="A620" t="s">
        <v>665</v>
      </c>
      <c r="B620">
        <v>119.5</v>
      </c>
    </row>
    <row r="621" spans="1:2" x14ac:dyDescent="0.25">
      <c r="A621" t="s">
        <v>666</v>
      </c>
      <c r="B621">
        <v>119.5</v>
      </c>
    </row>
    <row r="622" spans="1:2" x14ac:dyDescent="0.25">
      <c r="A622" t="s">
        <v>667</v>
      </c>
      <c r="B622">
        <v>119.5</v>
      </c>
    </row>
    <row r="623" spans="1:2" x14ac:dyDescent="0.25">
      <c r="A623" t="s">
        <v>668</v>
      </c>
      <c r="B623">
        <v>119.5</v>
      </c>
    </row>
    <row r="624" spans="1:2" x14ac:dyDescent="0.25">
      <c r="A624" t="s">
        <v>669</v>
      </c>
      <c r="B624">
        <v>119.5</v>
      </c>
    </row>
    <row r="625" spans="1:2" x14ac:dyDescent="0.25">
      <c r="A625" t="s">
        <v>670</v>
      </c>
      <c r="B625">
        <v>119.5</v>
      </c>
    </row>
    <row r="626" spans="1:2" x14ac:dyDescent="0.25">
      <c r="A626" t="s">
        <v>671</v>
      </c>
      <c r="B626">
        <v>119.5</v>
      </c>
    </row>
    <row r="627" spans="1:2" x14ac:dyDescent="0.25">
      <c r="A627" t="s">
        <v>672</v>
      </c>
      <c r="B627">
        <v>119.5</v>
      </c>
    </row>
    <row r="628" spans="1:2" x14ac:dyDescent="0.25">
      <c r="A628" t="s">
        <v>673</v>
      </c>
      <c r="B628">
        <v>119.5</v>
      </c>
    </row>
    <row r="629" spans="1:2" x14ac:dyDescent="0.25">
      <c r="A629" t="s">
        <v>674</v>
      </c>
      <c r="B629">
        <v>119.5</v>
      </c>
    </row>
    <row r="630" spans="1:2" x14ac:dyDescent="0.25">
      <c r="A630" t="s">
        <v>675</v>
      </c>
      <c r="B630">
        <v>119.5</v>
      </c>
    </row>
    <row r="631" spans="1:2" x14ac:dyDescent="0.25">
      <c r="A631" t="s">
        <v>676</v>
      </c>
      <c r="B631">
        <v>119.5</v>
      </c>
    </row>
    <row r="632" spans="1:2" x14ac:dyDescent="0.25">
      <c r="A632" t="s">
        <v>677</v>
      </c>
      <c r="B632">
        <v>119.5</v>
      </c>
    </row>
    <row r="633" spans="1:2" x14ac:dyDescent="0.25">
      <c r="A633" t="s">
        <v>678</v>
      </c>
      <c r="B633">
        <v>119.5</v>
      </c>
    </row>
    <row r="634" spans="1:2" x14ac:dyDescent="0.25">
      <c r="A634" t="s">
        <v>679</v>
      </c>
      <c r="B634">
        <v>119.5</v>
      </c>
    </row>
    <row r="635" spans="1:2" x14ac:dyDescent="0.25">
      <c r="A635" t="s">
        <v>680</v>
      </c>
      <c r="B635">
        <v>119.5</v>
      </c>
    </row>
    <row r="636" spans="1:2" x14ac:dyDescent="0.25">
      <c r="A636" t="s">
        <v>681</v>
      </c>
      <c r="B636">
        <v>119.5</v>
      </c>
    </row>
    <row r="637" spans="1:2" x14ac:dyDescent="0.25">
      <c r="A637" t="s">
        <v>682</v>
      </c>
      <c r="B637">
        <v>119.5</v>
      </c>
    </row>
    <row r="638" spans="1:2" x14ac:dyDescent="0.25">
      <c r="A638" t="s">
        <v>683</v>
      </c>
      <c r="B638">
        <v>119.5</v>
      </c>
    </row>
    <row r="639" spans="1:2" x14ac:dyDescent="0.25">
      <c r="A639" t="s">
        <v>684</v>
      </c>
      <c r="B639">
        <v>119.5</v>
      </c>
    </row>
    <row r="640" spans="1:2" x14ac:dyDescent="0.25">
      <c r="A640" t="s">
        <v>685</v>
      </c>
      <c r="B640">
        <v>119.5</v>
      </c>
    </row>
    <row r="641" spans="1:2" x14ac:dyDescent="0.25">
      <c r="A641" t="s">
        <v>686</v>
      </c>
      <c r="B641">
        <v>119.5</v>
      </c>
    </row>
    <row r="642" spans="1:2" x14ac:dyDescent="0.25">
      <c r="A642" t="s">
        <v>687</v>
      </c>
      <c r="B642">
        <v>119.5</v>
      </c>
    </row>
    <row r="643" spans="1:2" x14ac:dyDescent="0.25">
      <c r="A643" t="s">
        <v>688</v>
      </c>
      <c r="B643">
        <v>119.5</v>
      </c>
    </row>
    <row r="644" spans="1:2" x14ac:dyDescent="0.25">
      <c r="A644" t="s">
        <v>689</v>
      </c>
      <c r="B644">
        <v>119.5</v>
      </c>
    </row>
    <row r="645" spans="1:2" x14ac:dyDescent="0.25">
      <c r="A645" t="s">
        <v>690</v>
      </c>
      <c r="B645">
        <v>119.5</v>
      </c>
    </row>
    <row r="646" spans="1:2" x14ac:dyDescent="0.25">
      <c r="A646" t="s">
        <v>691</v>
      </c>
      <c r="B646">
        <v>119.5</v>
      </c>
    </row>
    <row r="647" spans="1:2" x14ac:dyDescent="0.25">
      <c r="A647" t="s">
        <v>692</v>
      </c>
      <c r="B647">
        <v>119.5</v>
      </c>
    </row>
    <row r="648" spans="1:2" x14ac:dyDescent="0.25">
      <c r="A648" t="s">
        <v>693</v>
      </c>
      <c r="B648">
        <v>119.5</v>
      </c>
    </row>
    <row r="649" spans="1:2" x14ac:dyDescent="0.25">
      <c r="A649" t="s">
        <v>694</v>
      </c>
      <c r="B649">
        <v>119.5</v>
      </c>
    </row>
    <row r="650" spans="1:2" x14ac:dyDescent="0.25">
      <c r="A650" t="s">
        <v>695</v>
      </c>
      <c r="B650">
        <v>119.5</v>
      </c>
    </row>
    <row r="651" spans="1:2" x14ac:dyDescent="0.25">
      <c r="A651" t="s">
        <v>696</v>
      </c>
      <c r="B651">
        <v>119.5</v>
      </c>
    </row>
    <row r="652" spans="1:2" x14ac:dyDescent="0.25">
      <c r="A652" t="s">
        <v>697</v>
      </c>
      <c r="B652">
        <v>119.5</v>
      </c>
    </row>
    <row r="653" spans="1:2" x14ac:dyDescent="0.25">
      <c r="A653" t="s">
        <v>698</v>
      </c>
      <c r="B653">
        <v>119.5</v>
      </c>
    </row>
    <row r="654" spans="1:2" x14ac:dyDescent="0.25">
      <c r="A654" t="s">
        <v>699</v>
      </c>
      <c r="B654">
        <v>119.5</v>
      </c>
    </row>
    <row r="655" spans="1:2" x14ac:dyDescent="0.25">
      <c r="A655" t="s">
        <v>700</v>
      </c>
      <c r="B655">
        <v>119.5</v>
      </c>
    </row>
    <row r="656" spans="1:2" x14ac:dyDescent="0.25">
      <c r="A656" t="s">
        <v>701</v>
      </c>
      <c r="B656">
        <v>119.5</v>
      </c>
    </row>
    <row r="657" spans="1:2" x14ac:dyDescent="0.25">
      <c r="A657" t="s">
        <v>702</v>
      </c>
      <c r="B657">
        <v>119.5</v>
      </c>
    </row>
    <row r="658" spans="1:2" x14ac:dyDescent="0.25">
      <c r="A658" t="s">
        <v>703</v>
      </c>
      <c r="B658">
        <v>119.5</v>
      </c>
    </row>
    <row r="659" spans="1:2" x14ac:dyDescent="0.25">
      <c r="A659" t="s">
        <v>704</v>
      </c>
      <c r="B659">
        <v>119.5</v>
      </c>
    </row>
    <row r="660" spans="1:2" x14ac:dyDescent="0.25">
      <c r="A660" t="s">
        <v>705</v>
      </c>
      <c r="B660">
        <v>119.5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EPREL</vt:lpstr>
      <vt:lpstr>Viso csv 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Bay</dc:creator>
  <cp:lastModifiedBy>Light4U | Tarek Nadim</cp:lastModifiedBy>
  <cp:lastPrinted>2021-09-24T06:24:09Z</cp:lastPrinted>
  <dcterms:created xsi:type="dcterms:W3CDTF">2021-06-22T11:40:48Z</dcterms:created>
  <dcterms:modified xsi:type="dcterms:W3CDTF">2021-09-24T15:06:20Z</dcterms:modified>
</cp:coreProperties>
</file>